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2677" documentId="8_{07D3D162-6101-4A55-93A9-85F9D8D7A4BB}" xr6:coauthVersionLast="47" xr6:coauthVersionMax="47" xr10:uidLastSave="{11DAF63B-75B1-4E90-989F-A649C5990195}"/>
  <bookViews>
    <workbookView xWindow="-110" yWindow="-110" windowWidth="25820" windowHeight="14020" tabRatio="819" xr2:uid="{00000000-000D-0000-FFFF-FFFF00000000}"/>
  </bookViews>
  <sheets>
    <sheet name="CONTENTS" sheetId="21" r:id="rId1"/>
    <sheet name="SECTION 2" sheetId="2" r:id="rId2"/>
    <sheet name="C 1" sheetId="68" r:id="rId3"/>
    <sheet name="C B2.1" sheetId="88" r:id="rId4"/>
    <sheet name="C B2.2" sheetId="87" r:id="rId5"/>
    <sheet name="SECTION 3" sheetId="3" r:id="rId6"/>
    <sheet name="T 1" sheetId="73" r:id="rId7"/>
    <sheet name="C 2" sheetId="74" r:id="rId8"/>
    <sheet name="C 3" sheetId="78" r:id="rId9"/>
    <sheet name="SECTION 4" sheetId="4" r:id="rId10"/>
    <sheet name="T 2" sheetId="80" r:id="rId11"/>
    <sheet name="T 3" sheetId="81" r:id="rId12"/>
    <sheet name="C 4" sheetId="82" r:id="rId13"/>
    <sheet name="C 5" sheetId="83" r:id="rId14"/>
    <sheet name="T 4" sheetId="84" r:id="rId15"/>
    <sheet name="C 6" sheetId="86" r:id="rId16"/>
    <sheet name="C 7" sheetId="85" r:id="rId17"/>
    <sheet name="C B5.1" sheetId="89" r:id="rId18"/>
    <sheet name="T B5.1" sheetId="90" r:id="rId19"/>
    <sheet name="C B5.2" sheetId="91" r:id="rId20"/>
    <sheet name="C B5.3" sheetId="92" r:id="rId21"/>
    <sheet name="C B5.4" sheetId="93" r:id="rId22"/>
    <sheet name="C B5.5" sheetId="94" r:id="rId23"/>
  </sheets>
  <externalReferences>
    <externalReference r:id="rId24"/>
  </externalReferences>
  <definedNames>
    <definedName name="_Toc52544076" localSheetId="0">CONTENTS!$B$21</definedName>
    <definedName name="_Toc52544077" localSheetId="0">CONTENTS!$B$26</definedName>
    <definedName name="_Toc52544078" localSheetId="0">CONTENTS!$C$27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89" l="1"/>
  <c r="K4" i="89" s="1"/>
  <c r="K6" i="89" s="1"/>
  <c r="J5" i="89"/>
  <c r="J4" i="89" s="1"/>
  <c r="J6" i="89" s="1"/>
  <c r="I5" i="89"/>
  <c r="I4" i="89" s="1"/>
  <c r="I6" i="89" s="1"/>
  <c r="H5" i="89"/>
  <c r="H4" i="89" s="1"/>
  <c r="H6" i="89" s="1"/>
  <c r="G5" i="89"/>
  <c r="G4" i="89" s="1"/>
  <c r="G6" i="89" s="1"/>
  <c r="F5" i="89"/>
  <c r="F4" i="89" s="1"/>
  <c r="F6" i="89" s="1"/>
  <c r="E5" i="89"/>
  <c r="E4" i="89" s="1"/>
  <c r="E6" i="89" s="1"/>
  <c r="D5" i="89"/>
  <c r="D4" i="89" s="1"/>
  <c r="D6" i="89" s="1"/>
  <c r="C5" i="89"/>
  <c r="C4" i="89" s="1"/>
  <c r="C6" i="89" s="1"/>
  <c r="B5" i="89"/>
  <c r="B4" i="89" s="1"/>
  <c r="B6" i="89" s="1"/>
  <c r="K3" i="89"/>
  <c r="J3" i="89"/>
  <c r="I3" i="89"/>
  <c r="H3" i="89"/>
  <c r="G3" i="89"/>
  <c r="F3" i="89"/>
  <c r="E3" i="89"/>
  <c r="D3" i="89"/>
  <c r="C3" i="89"/>
  <c r="B3" i="89"/>
  <c r="C20" i="83" l="1"/>
  <c r="B20" i="83"/>
  <c r="F9" i="73" l="1"/>
  <c r="E9" i="73"/>
</calcChain>
</file>

<file path=xl/sharedStrings.xml><?xml version="1.0" encoding="utf-8"?>
<sst xmlns="http://schemas.openxmlformats.org/spreadsheetml/2006/main" count="335" uniqueCount="227">
  <si>
    <t>1</t>
  </si>
  <si>
    <t>2</t>
  </si>
  <si>
    <t>3</t>
  </si>
  <si>
    <t>4</t>
  </si>
  <si>
    <t>4.1</t>
  </si>
  <si>
    <t>4.2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</si>
  <si>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</si>
  <si>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</si>
  <si>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</si>
  <si>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</si>
  <si>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</si>
  <si>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</si>
  <si>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</si>
  <si>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</si>
  <si>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Vysočina</t>
  </si>
  <si>
    <t>2021Q1</t>
  </si>
  <si>
    <t>2021Q2</t>
  </si>
  <si>
    <t>2021Q3</t>
  </si>
  <si>
    <t>2021Q4</t>
  </si>
  <si>
    <t>FRA</t>
  </si>
  <si>
    <t>ROM</t>
  </si>
  <si>
    <t>ESP</t>
  </si>
  <si>
    <t>CZE</t>
  </si>
  <si>
    <t>EST</t>
  </si>
  <si>
    <t>FIN</t>
  </si>
  <si>
    <t>SVK</t>
  </si>
  <si>
    <t>MLT</t>
  </si>
  <si>
    <t>BEL</t>
  </si>
  <si>
    <t>EA19</t>
  </si>
  <si>
    <t>LUX</t>
  </si>
  <si>
    <t>LVA</t>
  </si>
  <si>
    <t>EU27</t>
  </si>
  <si>
    <t>HUN</t>
  </si>
  <si>
    <t>DEU</t>
  </si>
  <si>
    <t>AUT</t>
  </si>
  <si>
    <t>LTU</t>
  </si>
  <si>
    <t>POL</t>
  </si>
  <si>
    <t>BGR</t>
  </si>
  <si>
    <t>SVN</t>
  </si>
  <si>
    <t>DNK</t>
  </si>
  <si>
    <t>NLD</t>
  </si>
  <si>
    <t>CYP</t>
  </si>
  <si>
    <t>HRV</t>
  </si>
  <si>
    <t>GRC</t>
  </si>
  <si>
    <t>SWE</t>
  </si>
  <si>
    <t>PRT</t>
  </si>
  <si>
    <t>IRL</t>
  </si>
  <si>
    <t>ITA</t>
  </si>
  <si>
    <t>vliv primární bilance</t>
  </si>
  <si>
    <t>vliv IR</t>
  </si>
  <si>
    <t>vliv SFA</t>
  </si>
  <si>
    <t>ROZDÍL DLUHU DLE HODNOT AMECO</t>
  </si>
  <si>
    <t>vliv růstu reálného HDP</t>
  </si>
  <si>
    <t>vliv inflace</t>
  </si>
  <si>
    <t>Diskrepance</t>
  </si>
  <si>
    <t>ZMĚNA DLUHU (součet výše uvedeného)</t>
  </si>
  <si>
    <t>(1)</t>
  </si>
  <si>
    <t>(2)</t>
  </si>
  <si>
    <t>(3)</t>
  </si>
  <si>
    <t>(4)</t>
  </si>
  <si>
    <t>(5)</t>
  </si>
  <si>
    <t>2022Q1</t>
  </si>
  <si>
    <t>2022Q2</t>
  </si>
  <si>
    <t>2022Q3</t>
  </si>
  <si>
    <t>2022Q4</t>
  </si>
  <si>
    <t>0–10</t>
  </si>
  <si>
    <t>10–20</t>
  </si>
  <si>
    <t>20–30</t>
  </si>
  <si>
    <t>30–40</t>
  </si>
  <si>
    <t>40–50</t>
  </si>
  <si>
    <t>50–60</t>
  </si>
  <si>
    <t>60–70</t>
  </si>
  <si>
    <t>70–80</t>
  </si>
  <si>
    <t>80–90</t>
  </si>
  <si>
    <t>90–100</t>
  </si>
  <si>
    <t>100–110</t>
  </si>
  <si>
    <t>110–120</t>
  </si>
  <si>
    <t>120–130</t>
  </si>
  <si>
    <t>130–140</t>
  </si>
  <si>
    <t>140–150</t>
  </si>
  <si>
    <t>INTRODUCTION</t>
  </si>
  <si>
    <t>GENERAL GOVERNMENT FINANCES</t>
  </si>
  <si>
    <t>THE DEBT RULE</t>
  </si>
  <si>
    <t>Chart 1 General government debt minus the state debt financing reserve</t>
  </si>
  <si>
    <t>Report on Compliance with the Rules of Budgetary Responsibility for 2022</t>
  </si>
  <si>
    <t>September 2023</t>
  </si>
  <si>
    <t>Chart B2.1 Sum of balance-to-GDP ratios versus change in debt-to-GDP ratios over the period 2018–2022</t>
  </si>
  <si>
    <t>Chart B2.2 Factors influencing the change in the debt-to-GDP ratio over the period 2018–2022</t>
  </si>
  <si>
    <t>THE RULE FOR DETERMINING THE TOTAL GENERAL GOVERNMENT EXPENDITURE AND DERIVING THE STATE BUDGET AND STATE FUNDS EXPENDITURE FRAMEWORK</t>
  </si>
  <si>
    <t>Chart 2 The general government structural balance</t>
  </si>
  <si>
    <t>Chart 3 Decomposition of the overall general government balance</t>
  </si>
  <si>
    <t>Table 1 Key expenditure rule indicators and the figures actually recorded in 2022 (CZK billions unless stated otherwise)</t>
  </si>
  <si>
    <t>LOCAL AND REGIONAL GOVERNMENT FINANCES</t>
  </si>
  <si>
    <t>Local government finances 2019–2022</t>
  </si>
  <si>
    <t>Table 2 Local government finances in the Czech Republic 2019–2022</t>
  </si>
  <si>
    <t>Table 3 Local government debt in the Czech Republic 2019–2022</t>
  </si>
  <si>
    <t>Chart 4 Local government investment in the Czech Republic 2019–2022</t>
  </si>
  <si>
    <t>The budgetary responsibility rule for local and regional authorities and compliance therewith in 2022</t>
  </si>
  <si>
    <t>Chart 5 Numbers of municipalities in ranges according to the percentage level of the budgetary responsibility rule indicator, 2021 versus 2022</t>
  </si>
  <si>
    <t xml:space="preserve">Table 4 Number of municipalities exceeding the 60% debt criterion of the budget responsibility rule </t>
  </si>
  <si>
    <t xml:space="preserve">Chart 6 Number of municipalities exceeding the 60% debt criterion of the budget responsibility rule </t>
  </si>
  <si>
    <t>Chart 7 Regions by debt-to-average revenue ratio over the last four years, 2021 versus 2022</t>
  </si>
  <si>
    <t>Chart B5.1 Savings of local and regional authorities units in 2013–2022</t>
  </si>
  <si>
    <t>Table B5.1 Savings of local and regional authorities as of 31 December 2022</t>
  </si>
  <si>
    <t xml:space="preserve">Chart B5.2 Comparison of the balance, year-on-year change in savings and year-on-year change in debt of local and regional authorities in 2013–2022 </t>
  </si>
  <si>
    <t xml:space="preserve">Chart B5.3 Debt of local and regional authorities in 2013–2022  </t>
  </si>
  <si>
    <t xml:space="preserve">Chart B5.4 Comparison of savings and investments of local and regional authorities in 2013–2022 </t>
  </si>
  <si>
    <t>Chart B5.5 Received subsidies and investments of local and regional authorities in 2013–2022</t>
  </si>
  <si>
    <t>SUMMARY</t>
  </si>
  <si>
    <t>General government debt minus the state debt financing reserve</t>
  </si>
  <si>
    <t>Debt – August 2023 MF CR Macro-forecast</t>
  </si>
  <si>
    <t>Prediction – August 2023 MF CR Macro-forecast</t>
  </si>
  <si>
    <t>Debt brake threshold under Act No. 23/2017 Coll.</t>
  </si>
  <si>
    <t>Back to Contents</t>
  </si>
  <si>
    <t>Change in debt-to-GDP ratio</t>
  </si>
  <si>
    <t>Sum of balance-to-GDP ratios (with oppossite sign)</t>
  </si>
  <si>
    <t>Impact of the primary balance</t>
  </si>
  <si>
    <t>Impact of the implicit interest rate</t>
  </si>
  <si>
    <t>Impact of the SFA</t>
  </si>
  <si>
    <t>Change in the debt-to-GDP ratio (2022–2018)</t>
  </si>
  <si>
    <t>Impact of the real GDP growth rate</t>
  </si>
  <si>
    <t>Impact of the inflation rate</t>
  </si>
  <si>
    <t>Sum of balance-to-GDP ratios versus change in debt-to-GDP ratios over the period 2018–2022</t>
  </si>
  <si>
    <t>Factors influencing the change in the debt-to-GDP ratio over the period 2018–2022</t>
  </si>
  <si>
    <t>Key expenditure rule indicators and the figures actually recorded in 2022 (CZK billions unless stated otherwise)</t>
  </si>
  <si>
    <t>General government expenditure</t>
  </si>
  <si>
    <t>SB and SFs expenditure framework, inluding EU</t>
  </si>
  <si>
    <t>SB</t>
  </si>
  <si>
    <t>SFs</t>
  </si>
  <si>
    <t>Transfers from SB to SFs</t>
  </si>
  <si>
    <t>SB and SFs, total</t>
  </si>
  <si>
    <t>GDP at current prices</t>
  </si>
  <si>
    <t>Structural balance (% of GDP)</t>
  </si>
  <si>
    <t>Output gap (% of potential output)</t>
  </si>
  <si>
    <t>Budgetary strategy*</t>
  </si>
  <si>
    <t>Draft state budget (September 2021)</t>
  </si>
  <si>
    <t>Approved state budget (March 2022)</t>
  </si>
  <si>
    <t>Actual figure (August 2023)**</t>
  </si>
  <si>
    <t>Amendment to the state budget (November 2022)</t>
  </si>
  <si>
    <t>Structural balance – August 2023 MF CR Macro-forecast</t>
  </si>
  <si>
    <t>Prediction - August 2023 MF CR Macro-forecast</t>
  </si>
  <si>
    <t>Limit under Article 10 of Act (original wording)</t>
  </si>
  <si>
    <t>Limit under Article 10a of Act (second amendment)</t>
  </si>
  <si>
    <t>Limit under Article 10a of draft amendment of Act (under so-called consolidation package)</t>
  </si>
  <si>
    <t xml:space="preserve">The general government structural balance </t>
  </si>
  <si>
    <t>Decomposition of the overall general government balance</t>
  </si>
  <si>
    <t>Overall balance</t>
  </si>
  <si>
    <t>Structural balance</t>
  </si>
  <si>
    <t>One-off measures</t>
  </si>
  <si>
    <t>Cyclical component</t>
  </si>
  <si>
    <t>Local government finances in the Czech Republic 2019–2022</t>
  </si>
  <si>
    <t>CZK bn</t>
  </si>
  <si>
    <t>% of GDP</t>
  </si>
  <si>
    <t>Revenue</t>
  </si>
  <si>
    <t>Expenditure</t>
  </si>
  <si>
    <t>Balance</t>
  </si>
  <si>
    <t>Debt (CZK billions)</t>
  </si>
  <si>
    <t>Ratio to GDP (%)</t>
  </si>
  <si>
    <t>% of total general government debt</t>
  </si>
  <si>
    <t>Local government debt in the Czech Republic 2019–2022</t>
  </si>
  <si>
    <t>Gross fixed capital formation</t>
  </si>
  <si>
    <t>10-year average</t>
  </si>
  <si>
    <t>Local government investment in the Czech Republic 2019–2022</t>
  </si>
  <si>
    <t>Debt-to-revenue ratio (%)</t>
  </si>
  <si>
    <t>No. of municipalities</t>
  </si>
  <si>
    <t>Numbers of municipalities in ranges according to the percentage level of the budgetary responsibility rule indicator, 2021 versus 2022</t>
  </si>
  <si>
    <t>150 or more</t>
  </si>
  <si>
    <t>% of municipalities exceeding 60% debt criterion value (%)</t>
  </si>
  <si>
    <t>No. of inhabitants of municipality</t>
  </si>
  <si>
    <t>No. of municipalities exceeding 60% debt criterion value</t>
  </si>
  <si>
    <t xml:space="preserve">Number of municipalities exceeding the 60% debt criterion of the budget responsibility rule </t>
  </si>
  <si>
    <t>Total</t>
  </si>
  <si>
    <t xml:space="preserve">Number of municipalities exceeding the 60% debt criterion value of the budget responsibility rule </t>
  </si>
  <si>
    <t>Prague</t>
  </si>
  <si>
    <t>Olomouc</t>
  </si>
  <si>
    <t>South Moravia</t>
  </si>
  <si>
    <t>Hradec Králové</t>
  </si>
  <si>
    <t>Plzeň</t>
  </si>
  <si>
    <t>South Bohemia</t>
  </si>
  <si>
    <t>Moravia-Silesia</t>
  </si>
  <si>
    <t>Central Bohemia</t>
  </si>
  <si>
    <t>Karlovy Vary</t>
  </si>
  <si>
    <t>Zlín</t>
  </si>
  <si>
    <t>Liberec</t>
  </si>
  <si>
    <t>Ústí nad Labem</t>
  </si>
  <si>
    <t>Pardubice</t>
  </si>
  <si>
    <t>Number of municipalities exceeding the 60% debt criterion value of the budget responsibility rule</t>
  </si>
  <si>
    <t>Municipalities exceeding 60% debt criterion value as % of total number of municipalities in region</t>
  </si>
  <si>
    <t>Regions by debt-to-average revenue ratio over the last four years, 2021 versus 2022</t>
  </si>
  <si>
    <t>Savings of local and regional authorities units in 2013–2022</t>
  </si>
  <si>
    <t>Regions</t>
  </si>
  <si>
    <t>Municipalities</t>
  </si>
  <si>
    <t>Savings of local and regional authorities as of 31 December 2022</t>
  </si>
  <si>
    <t>Population</t>
  </si>
  <si>
    <t>Savings (CZK billions)</t>
  </si>
  <si>
    <t>Savings per capita (CZK)</t>
  </si>
  <si>
    <t xml:space="preserve">    0–100</t>
  </si>
  <si>
    <t xml:space="preserve">101–200 </t>
  </si>
  <si>
    <t>201–500</t>
  </si>
  <si>
    <t xml:space="preserve">   501–1,000 </t>
  </si>
  <si>
    <t>1,001–2,000</t>
  </si>
  <si>
    <t>2,001–5,000</t>
  </si>
  <si>
    <t xml:space="preserve">  5,001–10,000</t>
  </si>
  <si>
    <t>10,001–20,000</t>
  </si>
  <si>
    <t>20,001–50,000</t>
  </si>
  <si>
    <t xml:space="preserve">  50,001–100,000</t>
  </si>
  <si>
    <t xml:space="preserve">   100,001–1,000,000</t>
  </si>
  <si>
    <t>1,000,001 or more</t>
  </si>
  <si>
    <t>Savings (Year-on-Year Change)</t>
  </si>
  <si>
    <t>Debt (Year-on-Year Change)</t>
  </si>
  <si>
    <t xml:space="preserve">Comparison of the balance, year-on-year change in savings and year-on-year change in debt of local and regional authorities in 2013–2022 </t>
  </si>
  <si>
    <t xml:space="preserve">Debt of local and regional authorities in 2013–2022  </t>
  </si>
  <si>
    <t xml:space="preserve">Comparison of savings and investments of local and regional authorities in 2013–2022 </t>
  </si>
  <si>
    <t>Savings</t>
  </si>
  <si>
    <t>Investments</t>
  </si>
  <si>
    <t>Received subsidies and investments of local and regional authorities in 2013–2022</t>
  </si>
  <si>
    <t>Investments (left axis)</t>
  </si>
  <si>
    <t>Own sources (left axis)</t>
  </si>
  <si>
    <t>CZ Subsidies (left axis)</t>
  </si>
  <si>
    <t>EU Subsidies (left axis)</t>
  </si>
  <si>
    <t>CZ Subsidies to Investments Ratio (right axis)</t>
  </si>
  <si>
    <t>EU Subsidies to Investments Ratio (right axis)</t>
  </si>
  <si>
    <t>Own Sources to Investments Ratio (right axis)</t>
  </si>
  <si>
    <t xml:space="preserve">   0–100</t>
  </si>
  <si>
    <t>101–200</t>
  </si>
  <si>
    <t xml:space="preserve">   501–1,000</t>
  </si>
  <si>
    <t>2,001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</si>
</sst>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#,##0\ &quot;Kč&quot;;\-#,##0\ &quot;Kč&quot;"/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0.0"/>
    <numFmt numFmtId="167" formatCode="General_);[Red]\-General_)"/>
    <numFmt numFmtId="168" formatCode="#,##0.0"/>
    <numFmt numFmtId="169" formatCode="#,##0_ ;\-#,##0\ "/>
    <numFmt numFmtId="170" formatCode="0.0%"/>
    <numFmt numFmtId="171" formatCode="_(&quot;$&quot;* #,##0_);_(&quot;$&quot;* \(#,##0\);_(&quot;$&quot;* &quot;-&quot;_);_(@_)"/>
    <numFmt numFmtId="172" formatCode="General_)"/>
    <numFmt numFmtId="173" formatCode="0.0_)"/>
    <numFmt numFmtId="174" formatCode="m\o\n\th\ d\,\ \y\y\y\y"/>
    <numFmt numFmtId="175" formatCode="&quot;$&quot;#,##0\ ;\(&quot;$&quot;#,##0\)"/>
    <numFmt numFmtId="176" formatCode="\$#,##0\ ;\(\$#,##0\)"/>
    <numFmt numFmtId="177" formatCode="_-* #,##0_-;\-* #,##0_-;_-* &quot;-&quot;??_-;_-@_-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  <charset val="238"/>
    </font>
    <font>
      <sz val="10"/>
      <name val="Arial CE"/>
      <family val="2"/>
      <charset val="238"/>
    </font>
    <font>
      <sz val="8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color rgb="FF181717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u/>
      <sz val="9"/>
      <color theme="10"/>
      <name val="Arial"/>
      <family val="2"/>
      <charset val="238"/>
    </font>
    <font>
      <b/>
      <sz val="9"/>
      <color rgb="FF0070C0"/>
      <name val="Arial"/>
      <family val="2"/>
      <charset val="238"/>
    </font>
    <font>
      <sz val="11"/>
      <color theme="1"/>
      <name val="Calibri"/>
      <family val="2"/>
      <scheme val="minor"/>
    </font>
    <font>
      <i/>
      <sz val="9"/>
      <name val="Arial"/>
      <family val="2"/>
      <charset val="238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charset val="238"/>
    </font>
    <font>
      <u/>
      <sz val="8"/>
      <color rgb="FF417D95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"/>
      <color indexed="8"/>
      <name val="Courier"/>
      <family val="1"/>
      <charset val="238"/>
    </font>
    <font>
      <u/>
      <sz val="10"/>
      <color indexed="12"/>
      <name val="Times New Roman CE"/>
      <family val="2"/>
      <charset val="238"/>
    </font>
    <font>
      <sz val="1"/>
      <color indexed="8"/>
      <name val="Courier"/>
      <family val="1"/>
      <charset val="238"/>
    </font>
    <font>
      <u/>
      <sz val="10"/>
      <color theme="10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Courier"/>
      <family val="3"/>
      <charset val="238"/>
    </font>
    <font>
      <u/>
      <sz val="10"/>
      <color indexed="12"/>
      <name val="Arial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9"/>
      <color theme="0" tint="-0.34998626667073579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70C0"/>
      <name val="Arial"/>
      <family val="2"/>
      <charset val="238"/>
    </font>
    <font>
      <sz val="8"/>
      <name val="Arial"/>
      <family val="2"/>
      <charset val="238"/>
    </font>
    <font>
      <sz val="9"/>
      <color theme="1"/>
      <name val="Arial"/>
      <charset val="238"/>
    </font>
    <font>
      <sz val="9"/>
      <color rgb="FF000000"/>
      <name val="Arial"/>
      <family val="2"/>
      <charset val="238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/>
      <right style="thick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ck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/>
      <right style="thin">
        <color rgb="FF0070C0"/>
      </right>
      <top/>
      <bottom style="medium">
        <color rgb="FF0070C0"/>
      </bottom>
      <diagonal/>
    </border>
    <border>
      <left/>
      <right style="thin">
        <color rgb="FF0070C0"/>
      </right>
      <top/>
      <bottom style="thick">
        <color rgb="FF0070C0"/>
      </bottom>
      <diagonal/>
    </border>
    <border>
      <left/>
      <right style="thin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indexed="8"/>
      </top>
      <bottom/>
      <diagonal/>
    </border>
    <border>
      <left style="thick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thick">
        <color rgb="FF0070C0"/>
      </left>
      <right style="thin">
        <color rgb="FF0070C0"/>
      </right>
      <top/>
      <bottom style="thick">
        <color rgb="FF0070C0"/>
      </bottom>
      <diagonal/>
    </border>
    <border>
      <left/>
      <right style="thick">
        <color rgb="FF0070C0"/>
      </right>
      <top/>
      <bottom style="medium">
        <color rgb="FF0070C0"/>
      </bottom>
      <diagonal/>
    </border>
    <border>
      <left style="thick">
        <color rgb="FF0070C0"/>
      </left>
      <right style="thin">
        <color rgb="FF0070C0"/>
      </right>
      <top/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/>
      <bottom style="medium">
        <color rgb="FF0070C0"/>
      </bottom>
      <diagonal/>
    </border>
    <border>
      <left/>
      <right style="thick">
        <color rgb="FF0070C0"/>
      </right>
      <top style="medium">
        <color rgb="FF0070C0"/>
      </top>
      <bottom/>
      <diagonal/>
    </border>
    <border>
      <left style="thick">
        <color rgb="FF0070C0"/>
      </left>
      <right style="thin">
        <color rgb="FF0070C0"/>
      </right>
      <top style="medium">
        <color rgb="FF0070C0"/>
      </top>
      <bottom/>
      <diagonal/>
    </border>
    <border>
      <left style="thin">
        <color rgb="FF0070C0"/>
      </left>
      <right style="thin">
        <color rgb="FF0070C0"/>
      </right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2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4" fillId="0" borderId="0"/>
    <xf numFmtId="0" fontId="6" fillId="0" borderId="0"/>
    <xf numFmtId="0" fontId="7" fillId="0" borderId="0"/>
    <xf numFmtId="0" fontId="7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0" fontId="21" fillId="0" borderId="0">
      <protection locked="0"/>
    </xf>
    <xf numFmtId="0" fontId="21" fillId="0" borderId="0">
      <protection locked="0"/>
    </xf>
    <xf numFmtId="171" fontId="17" fillId="0" borderId="0" applyFont="0" applyFill="0" applyBorder="0" applyAlignment="0" applyProtection="0"/>
    <xf numFmtId="0" fontId="21" fillId="0" borderId="0">
      <protection locked="0"/>
    </xf>
    <xf numFmtId="41" fontId="17" fillId="0" borderId="0" applyFont="0" applyFill="0" applyBorder="0" applyAlignment="0" applyProtection="0"/>
    <xf numFmtId="0" fontId="22" fillId="0" borderId="0" applyNumberFormat="0" applyFill="0" applyBorder="0">
      <protection locked="0"/>
    </xf>
    <xf numFmtId="0" fontId="19" fillId="0" borderId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" fillId="0" borderId="0"/>
    <xf numFmtId="0" fontId="23" fillId="0" borderId="0">
      <protection locked="0"/>
    </xf>
    <xf numFmtId="0" fontId="23" fillId="0" borderId="0">
      <protection locked="0"/>
    </xf>
    <xf numFmtId="174" fontId="23" fillId="0" borderId="0">
      <protection locked="0"/>
    </xf>
    <xf numFmtId="0" fontId="23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3" fillId="0" borderId="0">
      <protection locked="0"/>
    </xf>
    <xf numFmtId="0" fontId="23" fillId="0" borderId="29">
      <protection locked="0"/>
    </xf>
    <xf numFmtId="0" fontId="20" fillId="0" borderId="0"/>
    <xf numFmtId="0" fontId="23" fillId="0" borderId="0">
      <protection locked="0"/>
    </xf>
    <xf numFmtId="0" fontId="21" fillId="0" borderId="0">
      <protection locked="0"/>
    </xf>
    <xf numFmtId="0" fontId="23" fillId="0" borderId="0">
      <protection locked="0"/>
    </xf>
    <xf numFmtId="0" fontId="21" fillId="0" borderId="0">
      <protection locked="0"/>
    </xf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5" fillId="0" borderId="0">
      <alignment vertical="center"/>
    </xf>
    <xf numFmtId="0" fontId="24" fillId="0" borderId="0" applyNumberFormat="0" applyFill="0" applyBorder="0" applyAlignment="0" applyProtection="0"/>
    <xf numFmtId="0" fontId="20" fillId="0" borderId="0"/>
    <xf numFmtId="0" fontId="25" fillId="0" borderId="0"/>
    <xf numFmtId="172" fontId="26" fillId="0" borderId="0"/>
    <xf numFmtId="0" fontId="23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5" fillId="0" borderId="0"/>
    <xf numFmtId="0" fontId="25" fillId="0" borderId="0"/>
    <xf numFmtId="0" fontId="25" fillId="0" borderId="0"/>
    <xf numFmtId="172" fontId="26" fillId="0" borderId="0"/>
    <xf numFmtId="0" fontId="21" fillId="0" borderId="30">
      <protection locked="0"/>
    </xf>
    <xf numFmtId="172" fontId="26" fillId="0" borderId="0"/>
    <xf numFmtId="0" fontId="24" fillId="0" borderId="0" applyNumberFormat="0" applyFill="0" applyBorder="0" applyAlignment="0" applyProtection="0"/>
    <xf numFmtId="0" fontId="25" fillId="0" borderId="0"/>
    <xf numFmtId="0" fontId="17" fillId="0" borderId="0"/>
    <xf numFmtId="0" fontId="27" fillId="0" borderId="0" applyNumberFormat="0" applyFill="0" applyBorder="0">
      <protection locked="0"/>
    </xf>
    <xf numFmtId="0" fontId="17" fillId="0" borderId="0"/>
    <xf numFmtId="0" fontId="27" fillId="0" borderId="0" applyNumberFormat="0" applyFill="0" applyBorder="0">
      <protection locked="0"/>
    </xf>
    <xf numFmtId="0" fontId="25" fillId="0" borderId="0"/>
    <xf numFmtId="0" fontId="17" fillId="0" borderId="0"/>
    <xf numFmtId="0" fontId="27" fillId="0" borderId="0" applyNumberFormat="0" applyFill="0" applyBorder="0">
      <protection locked="0"/>
    </xf>
    <xf numFmtId="0" fontId="25" fillId="0" borderId="0"/>
    <xf numFmtId="0" fontId="17" fillId="0" borderId="0"/>
    <xf numFmtId="0" fontId="27" fillId="0" borderId="0" applyNumberFormat="0" applyFill="0" applyBorder="0">
      <protection locked="0"/>
    </xf>
    <xf numFmtId="0" fontId="25" fillId="0" borderId="0"/>
    <xf numFmtId="0" fontId="14" fillId="0" borderId="0"/>
    <xf numFmtId="0" fontId="17" fillId="0" borderId="0"/>
    <xf numFmtId="0" fontId="27" fillId="0" borderId="0" applyNumberFormat="0" applyFill="0" applyBorder="0">
      <protection locked="0"/>
    </xf>
    <xf numFmtId="0" fontId="25" fillId="0" borderId="0"/>
    <xf numFmtId="0" fontId="17" fillId="0" borderId="0"/>
    <xf numFmtId="0" fontId="27" fillId="0" borderId="0" applyNumberFormat="0" applyFill="0" applyBorder="0">
      <protection locked="0"/>
    </xf>
    <xf numFmtId="0" fontId="17" fillId="0" borderId="0"/>
    <xf numFmtId="0" fontId="27" fillId="0" borderId="0" applyNumberFormat="0" applyFill="0" applyBorder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175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30" applyNumberFormat="0" applyFont="0" applyFill="0" applyAlignment="0" applyProtection="0"/>
    <xf numFmtId="173" fontId="18" fillId="0" borderId="0"/>
    <xf numFmtId="2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7" fillId="0" borderId="0">
      <alignment vertical="top"/>
    </xf>
    <xf numFmtId="0" fontId="17" fillId="0" borderId="31" applyNumberFormat="0" applyFont="0" applyFill="0" applyAlignment="0" applyProtection="0"/>
    <xf numFmtId="0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31" applyNumberFormat="0" applyFont="0" applyFill="0" applyAlignment="0" applyProtection="0"/>
    <xf numFmtId="0" fontId="4" fillId="2" borderId="31" applyNumberFormat="0" applyFont="0" applyFill="0" applyAlignment="0" applyProtection="0"/>
    <xf numFmtId="0" fontId="4" fillId="2" borderId="0" applyFont="0" applyFill="0" applyBorder="0" applyAlignment="0" applyProtection="0"/>
    <xf numFmtId="3" fontId="4" fillId="2" borderId="0" applyFont="0" applyFill="0" applyBorder="0" applyAlignment="0" applyProtection="0"/>
    <xf numFmtId="176" fontId="4" fillId="2" borderId="0" applyFont="0" applyFill="0" applyBorder="0" applyAlignment="0" applyProtection="0"/>
    <xf numFmtId="2" fontId="4" fillId="2" borderId="0" applyFont="0" applyFill="0" applyBorder="0" applyAlignment="0" applyProtection="0"/>
    <xf numFmtId="0" fontId="28" fillId="2" borderId="0" applyNumberFormat="0" applyFill="0" applyBorder="0" applyAlignment="0" applyProtection="0"/>
    <xf numFmtId="0" fontId="29" fillId="2" borderId="0" applyNumberFormat="0" applyFill="0" applyBorder="0" applyAlignment="0" applyProtection="0"/>
    <xf numFmtId="172" fontId="18" fillId="0" borderId="0"/>
    <xf numFmtId="0" fontId="23" fillId="0" borderId="0">
      <protection locked="0"/>
    </xf>
    <xf numFmtId="0" fontId="21" fillId="0" borderId="0">
      <protection locked="0"/>
    </xf>
    <xf numFmtId="0" fontId="23" fillId="0" borderId="0">
      <protection locked="0"/>
    </xf>
    <xf numFmtId="0" fontId="21" fillId="0" borderId="0">
      <protection locked="0"/>
    </xf>
    <xf numFmtId="174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3" fillId="0" borderId="0">
      <protection locked="0"/>
    </xf>
    <xf numFmtId="0" fontId="23" fillId="0" borderId="29">
      <protection locked="0"/>
    </xf>
  </cellStyleXfs>
  <cellXfs count="181">
    <xf numFmtId="0" fontId="0" fillId="0" borderId="0" xfId="0"/>
    <xf numFmtId="49" fontId="3" fillId="0" borderId="0" xfId="1" applyNumberFormat="1" applyFont="1"/>
    <xf numFmtId="49" fontId="1" fillId="0" borderId="0" xfId="0" applyNumberFormat="1" applyFont="1"/>
    <xf numFmtId="0" fontId="1" fillId="0" borderId="0" xfId="0" applyFont="1"/>
    <xf numFmtId="0" fontId="9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1" applyFont="1" applyBorder="1" applyAlignment="1">
      <alignment wrapText="1"/>
    </xf>
    <xf numFmtId="167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8" fontId="9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/>
    </xf>
    <xf numFmtId="3" fontId="12" fillId="0" borderId="0" xfId="1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3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vertical="center" wrapText="1"/>
    </xf>
    <xf numFmtId="0" fontId="9" fillId="0" borderId="1" xfId="2" applyFont="1" applyBorder="1"/>
    <xf numFmtId="166" fontId="9" fillId="0" borderId="1" xfId="2" applyNumberFormat="1" applyFont="1" applyBorder="1" applyAlignment="1">
      <alignment horizontal="right" indent="1"/>
    </xf>
    <xf numFmtId="0" fontId="10" fillId="0" borderId="17" xfId="0" applyFont="1" applyBorder="1"/>
    <xf numFmtId="0" fontId="10" fillId="0" borderId="2" xfId="0" applyFont="1" applyBorder="1"/>
    <xf numFmtId="0" fontId="13" fillId="0" borderId="4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166" fontId="10" fillId="0" borderId="0" xfId="0" applyNumberFormat="1" applyFont="1"/>
    <xf numFmtId="166" fontId="10" fillId="0" borderId="21" xfId="0" applyNumberFormat="1" applyFont="1" applyBorder="1"/>
    <xf numFmtId="166" fontId="9" fillId="0" borderId="0" xfId="0" applyNumberFormat="1" applyFont="1"/>
    <xf numFmtId="166" fontId="10" fillId="0" borderId="23" xfId="0" applyNumberFormat="1" applyFont="1" applyBorder="1"/>
    <xf numFmtId="166" fontId="10" fillId="0" borderId="24" xfId="0" applyNumberFormat="1" applyFont="1" applyBorder="1"/>
    <xf numFmtId="0" fontId="15" fillId="0" borderId="0" xfId="0" applyFont="1"/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6" fontId="9" fillId="0" borderId="1" xfId="0" applyNumberFormat="1" applyFont="1" applyBorder="1" applyAlignment="1">
      <alignment vertical="center"/>
    </xf>
    <xf numFmtId="0" fontId="3" fillId="0" borderId="0" xfId="1" applyFont="1" applyAlignment="1">
      <alignment horizontal="left"/>
    </xf>
    <xf numFmtId="0" fontId="9" fillId="0" borderId="0" xfId="2" applyFont="1"/>
    <xf numFmtId="0" fontId="9" fillId="0" borderId="0" xfId="2" applyFont="1" applyAlignment="1">
      <alignment horizontal="right" indent="1"/>
    </xf>
    <xf numFmtId="166" fontId="9" fillId="0" borderId="0" xfId="2" applyNumberFormat="1" applyFont="1" applyAlignment="1">
      <alignment horizontal="right" indent="1"/>
    </xf>
    <xf numFmtId="168" fontId="9" fillId="0" borderId="0" xfId="0" applyNumberFormat="1" applyFont="1"/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vertical="center"/>
    </xf>
    <xf numFmtId="0" fontId="9" fillId="0" borderId="1" xfId="2" applyFont="1" applyBorder="1" applyAlignment="1">
      <alignment horizontal="right" indent="1"/>
    </xf>
    <xf numFmtId="0" fontId="10" fillId="0" borderId="22" xfId="0" applyFont="1" applyBorder="1"/>
    <xf numFmtId="0" fontId="9" fillId="0" borderId="1" xfId="0" applyFont="1" applyBorder="1" applyAlignment="1">
      <alignment vertical="center" wrapText="1"/>
    </xf>
    <xf numFmtId="2" fontId="9" fillId="0" borderId="0" xfId="0" applyNumberFormat="1" applyFont="1"/>
    <xf numFmtId="166" fontId="9" fillId="0" borderId="1" xfId="0" applyNumberFormat="1" applyFont="1" applyBorder="1"/>
    <xf numFmtId="166" fontId="10" fillId="0" borderId="1" xfId="0" applyNumberFormat="1" applyFont="1" applyBorder="1"/>
    <xf numFmtId="166" fontId="11" fillId="0" borderId="1" xfId="0" applyNumberFormat="1" applyFont="1" applyBorder="1"/>
    <xf numFmtId="0" fontId="32" fillId="0" borderId="0" xfId="0" applyFont="1"/>
    <xf numFmtId="1" fontId="10" fillId="0" borderId="1" xfId="0" applyNumberFormat="1" applyFont="1" applyBorder="1" applyAlignment="1">
      <alignment horizontal="center"/>
    </xf>
    <xf numFmtId="2" fontId="10" fillId="0" borderId="1" xfId="2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/>
    </xf>
    <xf numFmtId="2" fontId="10" fillId="0" borderId="1" xfId="0" applyNumberFormat="1" applyFont="1" applyBorder="1" applyAlignment="1">
      <alignment horizontal="right" vertical="center"/>
    </xf>
    <xf numFmtId="2" fontId="16" fillId="0" borderId="1" xfId="2" applyNumberFormat="1" applyFont="1" applyBorder="1" applyAlignment="1">
      <alignment horizontal="right" indent="1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9" fillId="0" borderId="0" xfId="0" applyFont="1" applyAlignment="1">
      <alignment wrapText="1"/>
    </xf>
    <xf numFmtId="49" fontId="34" fillId="0" borderId="17" xfId="0" applyNumberFormat="1" applyFont="1" applyBorder="1"/>
    <xf numFmtId="49" fontId="35" fillId="0" borderId="32" xfId="0" applyNumberFormat="1" applyFont="1" applyBorder="1" applyAlignment="1">
      <alignment horizontal="center" vertical="center"/>
    </xf>
    <xf numFmtId="49" fontId="35" fillId="0" borderId="33" xfId="0" applyNumberFormat="1" applyFont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167" fontId="35" fillId="0" borderId="2" xfId="0" applyNumberFormat="1" applyFont="1" applyBorder="1" applyAlignment="1">
      <alignment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left" vertical="center" wrapText="1"/>
    </xf>
    <xf numFmtId="3" fontId="34" fillId="0" borderId="6" xfId="0" applyNumberFormat="1" applyFont="1" applyBorder="1" applyAlignment="1">
      <alignment horizontal="right" vertical="center"/>
    </xf>
    <xf numFmtId="3" fontId="36" fillId="0" borderId="9" xfId="0" applyNumberFormat="1" applyFont="1" applyBorder="1" applyAlignment="1">
      <alignment horizontal="right" vertical="center"/>
    </xf>
    <xf numFmtId="3" fontId="36" fillId="0" borderId="7" xfId="0" applyNumberFormat="1" applyFont="1" applyBorder="1" applyAlignment="1">
      <alignment horizontal="right" vertical="center"/>
    </xf>
    <xf numFmtId="3" fontId="36" fillId="0" borderId="34" xfId="0" applyNumberFormat="1" applyFont="1" applyBorder="1" applyAlignment="1">
      <alignment horizontal="right" vertical="center"/>
    </xf>
    <xf numFmtId="0" fontId="36" fillId="0" borderId="8" xfId="0" applyFont="1" applyBorder="1" applyAlignment="1">
      <alignment horizontal="left" vertical="center" wrapText="1"/>
    </xf>
    <xf numFmtId="3" fontId="34" fillId="0" borderId="0" xfId="0" applyNumberFormat="1" applyFont="1" applyAlignment="1">
      <alignment horizontal="right" vertical="center"/>
    </xf>
    <xf numFmtId="3" fontId="36" fillId="0" borderId="10" xfId="0" applyNumberFormat="1" applyFont="1" applyBorder="1" applyAlignment="1">
      <alignment horizontal="right" vertical="center" wrapText="1"/>
    </xf>
    <xf numFmtId="3" fontId="36" fillId="0" borderId="11" xfId="0" applyNumberFormat="1" applyFont="1" applyBorder="1" applyAlignment="1">
      <alignment horizontal="right" vertical="center"/>
    </xf>
    <xf numFmtId="3" fontId="36" fillId="0" borderId="10" xfId="0" applyNumberFormat="1" applyFont="1" applyBorder="1" applyAlignment="1">
      <alignment horizontal="right" vertical="center"/>
    </xf>
    <xf numFmtId="3" fontId="36" fillId="0" borderId="12" xfId="0" applyNumberFormat="1" applyFont="1" applyBorder="1" applyAlignment="1">
      <alignment vertical="center"/>
    </xf>
    <xf numFmtId="168" fontId="36" fillId="0" borderId="9" xfId="0" applyNumberFormat="1" applyFont="1" applyBorder="1" applyAlignment="1">
      <alignment horizontal="right" vertical="center"/>
    </xf>
    <xf numFmtId="168" fontId="36" fillId="0" borderId="10" xfId="0" applyNumberFormat="1" applyFont="1" applyBorder="1" applyAlignment="1">
      <alignment horizontal="right" vertical="center"/>
    </xf>
    <xf numFmtId="3" fontId="36" fillId="0" borderId="13" xfId="0" applyNumberFormat="1" applyFont="1" applyBorder="1" applyAlignment="1">
      <alignment vertical="center" wrapText="1"/>
    </xf>
    <xf numFmtId="3" fontId="36" fillId="0" borderId="14" xfId="0" applyNumberFormat="1" applyFont="1" applyBorder="1" applyAlignment="1">
      <alignment horizontal="right" vertical="center"/>
    </xf>
    <xf numFmtId="168" fontId="36" fillId="0" borderId="15" xfId="0" applyNumberFormat="1" applyFont="1" applyBorder="1" applyAlignment="1">
      <alignment horizontal="right" vertical="center"/>
    </xf>
    <xf numFmtId="3" fontId="36" fillId="0" borderId="15" xfId="0" applyNumberFormat="1" applyFont="1" applyBorder="1" applyAlignment="1">
      <alignment horizontal="right" vertical="center"/>
    </xf>
    <xf numFmtId="168" fontId="36" fillId="0" borderId="16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37" fillId="0" borderId="0" xfId="0" applyFont="1" applyAlignment="1">
      <alignment vertical="center"/>
    </xf>
    <xf numFmtId="0" fontId="37" fillId="0" borderId="1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177" fontId="9" fillId="0" borderId="26" xfId="7" applyNumberFormat="1" applyFont="1" applyBorder="1"/>
    <xf numFmtId="177" fontId="9" fillId="0" borderId="25" xfId="7" applyNumberFormat="1" applyFont="1" applyBorder="1"/>
    <xf numFmtId="177" fontId="9" fillId="0" borderId="28" xfId="7" applyNumberFormat="1" applyFont="1" applyBorder="1"/>
    <xf numFmtId="177" fontId="9" fillId="0" borderId="27" xfId="7" applyNumberFormat="1" applyFont="1" applyBorder="1"/>
    <xf numFmtId="166" fontId="9" fillId="0" borderId="23" xfId="0" applyNumberFormat="1" applyFont="1" applyBorder="1"/>
    <xf numFmtId="170" fontId="9" fillId="0" borderId="0" xfId="0" applyNumberFormat="1" applyFont="1"/>
    <xf numFmtId="3" fontId="9" fillId="0" borderId="1" xfId="0" applyNumberFormat="1" applyFont="1" applyBorder="1"/>
    <xf numFmtId="1" fontId="3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68" fontId="9" fillId="0" borderId="1" xfId="0" applyNumberFormat="1" applyFont="1" applyBorder="1"/>
    <xf numFmtId="0" fontId="9" fillId="0" borderId="1" xfId="0" applyFont="1" applyBorder="1" applyAlignment="1">
      <alignment horizontal="left"/>
    </xf>
    <xf numFmtId="4" fontId="9" fillId="0" borderId="1" xfId="0" applyNumberFormat="1" applyFont="1" applyBorder="1"/>
    <xf numFmtId="0" fontId="9" fillId="0" borderId="0" xfId="0" applyFont="1" applyAlignment="1">
      <alignment horizontal="center" vertical="center"/>
    </xf>
    <xf numFmtId="2" fontId="9" fillId="0" borderId="1" xfId="0" applyNumberFormat="1" applyFont="1" applyBorder="1"/>
    <xf numFmtId="3" fontId="36" fillId="0" borderId="0" xfId="0" applyNumberFormat="1" applyFont="1" applyAlignment="1">
      <alignment vertical="center" wrapText="1"/>
    </xf>
    <xf numFmtId="3" fontId="36" fillId="0" borderId="0" xfId="0" applyNumberFormat="1" applyFont="1" applyAlignment="1">
      <alignment horizontal="right" vertical="center"/>
    </xf>
    <xf numFmtId="168" fontId="36" fillId="0" borderId="0" xfId="0" applyNumberFormat="1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51" applyFont="1" applyBorder="1"/>
    <xf numFmtId="168" fontId="10" fillId="0" borderId="1" xfId="0" applyNumberFormat="1" applyFont="1" applyBorder="1"/>
    <xf numFmtId="2" fontId="10" fillId="0" borderId="1" xfId="0" applyNumberFormat="1" applyFont="1" applyBorder="1"/>
    <xf numFmtId="0" fontId="9" fillId="0" borderId="0" xfId="4" applyFont="1"/>
    <xf numFmtId="0" fontId="9" fillId="0" borderId="1" xfId="4" applyFont="1" applyBorder="1"/>
    <xf numFmtId="169" fontId="9" fillId="0" borderId="1" xfId="8" applyNumberFormat="1" applyFont="1" applyBorder="1"/>
    <xf numFmtId="170" fontId="9" fillId="0" borderId="1" xfId="4" applyNumberFormat="1" applyFont="1" applyBorder="1"/>
    <xf numFmtId="3" fontId="9" fillId="0" borderId="0" xfId="0" applyNumberFormat="1" applyFont="1"/>
    <xf numFmtId="0" fontId="38" fillId="0" borderId="17" xfId="0" applyFont="1" applyBorder="1" applyAlignment="1">
      <alignment horizontal="center" vertical="center" wrapText="1"/>
    </xf>
    <xf numFmtId="3" fontId="38" fillId="0" borderId="33" xfId="0" applyNumberFormat="1" applyFont="1" applyBorder="1" applyAlignment="1">
      <alignment horizontal="right" vertical="center" wrapText="1"/>
    </xf>
    <xf numFmtId="3" fontId="38" fillId="0" borderId="0" xfId="0" applyNumberFormat="1" applyFont="1" applyAlignment="1">
      <alignment horizontal="right" vertical="center" wrapText="1"/>
    </xf>
    <xf numFmtId="3" fontId="38" fillId="0" borderId="32" xfId="0" applyNumberFormat="1" applyFont="1" applyBorder="1" applyAlignment="1">
      <alignment horizontal="right" vertical="center" wrapText="1"/>
    </xf>
    <xf numFmtId="0" fontId="38" fillId="0" borderId="38" xfId="0" applyFont="1" applyBorder="1" applyAlignment="1">
      <alignment horizontal="center" vertical="center" wrapText="1"/>
    </xf>
    <xf numFmtId="3" fontId="38" fillId="0" borderId="18" xfId="0" applyNumberFormat="1" applyFont="1" applyBorder="1" applyAlignment="1">
      <alignment horizontal="right" vertical="center" wrapText="1"/>
    </xf>
    <xf numFmtId="0" fontId="38" fillId="0" borderId="41" xfId="0" applyFont="1" applyBorder="1" applyAlignment="1">
      <alignment horizontal="center" vertical="center" wrapText="1"/>
    </xf>
    <xf numFmtId="3" fontId="38" fillId="0" borderId="42" xfId="0" applyNumberFormat="1" applyFont="1" applyBorder="1" applyAlignment="1">
      <alignment horizontal="right" vertical="center" wrapText="1"/>
    </xf>
    <xf numFmtId="3" fontId="38" fillId="0" borderId="44" xfId="0" applyNumberFormat="1" applyFont="1" applyBorder="1" applyAlignment="1">
      <alignment horizontal="right" vertical="center" wrapText="1"/>
    </xf>
    <xf numFmtId="3" fontId="38" fillId="0" borderId="32" xfId="0" applyNumberFormat="1" applyFont="1" applyBorder="1" applyAlignment="1">
      <alignment horizontal="right" vertical="center"/>
    </xf>
    <xf numFmtId="3" fontId="9" fillId="3" borderId="1" xfId="0" applyNumberFormat="1" applyFont="1" applyFill="1" applyBorder="1"/>
    <xf numFmtId="1" fontId="38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168" fontId="9" fillId="3" borderId="1" xfId="0" applyNumberFormat="1" applyFont="1" applyFill="1" applyBorder="1"/>
    <xf numFmtId="9" fontId="9" fillId="0" borderId="0" xfId="0" applyNumberFormat="1" applyFont="1"/>
    <xf numFmtId="0" fontId="8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3" fontId="37" fillId="0" borderId="1" xfId="0" applyNumberFormat="1" applyFont="1" applyBorder="1" applyAlignment="1">
      <alignment vertical="center"/>
    </xf>
    <xf numFmtId="168" fontId="38" fillId="0" borderId="33" xfId="0" applyNumberFormat="1" applyFont="1" applyBorder="1" applyAlignment="1">
      <alignment horizontal="right" vertical="center" wrapText="1"/>
    </xf>
    <xf numFmtId="168" fontId="38" fillId="0" borderId="40" xfId="0" applyNumberFormat="1" applyFont="1" applyBorder="1" applyAlignment="1">
      <alignment horizontal="right" vertical="center" wrapText="1"/>
    </xf>
    <xf numFmtId="168" fontId="38" fillId="0" borderId="43" xfId="0" applyNumberFormat="1" applyFont="1" applyBorder="1" applyAlignment="1">
      <alignment horizontal="right" vertical="center" wrapText="1"/>
    </xf>
    <xf numFmtId="3" fontId="38" fillId="0" borderId="39" xfId="0" applyNumberFormat="1" applyFont="1" applyBorder="1" applyAlignment="1">
      <alignment horizontal="right" vertical="center" wrapText="1"/>
    </xf>
    <xf numFmtId="3" fontId="38" fillId="0" borderId="40" xfId="0" applyNumberFormat="1" applyFont="1" applyBorder="1" applyAlignment="1">
      <alignment horizontal="right" vertical="center" wrapText="1"/>
    </xf>
    <xf numFmtId="3" fontId="38" fillId="0" borderId="43" xfId="0" applyNumberFormat="1" applyFont="1" applyBorder="1" applyAlignment="1">
      <alignment horizontal="right" vertical="center" wrapText="1"/>
    </xf>
    <xf numFmtId="3" fontId="38" fillId="0" borderId="33" xfId="0" applyNumberFormat="1" applyFont="1" applyBorder="1" applyAlignment="1">
      <alignment horizontal="right" vertical="center"/>
    </xf>
    <xf numFmtId="166" fontId="39" fillId="0" borderId="0" xfId="2" applyNumberFormat="1" applyFont="1" applyAlignment="1">
      <alignment horizontal="right" indent="1"/>
    </xf>
    <xf numFmtId="166" fontId="40" fillId="0" borderId="0" xfId="2" applyNumberFormat="1" applyFont="1" applyAlignment="1">
      <alignment horizontal="right" indent="1"/>
    </xf>
    <xf numFmtId="2" fontId="11" fillId="0" borderId="0" xfId="0" applyNumberFormat="1" applyFont="1"/>
    <xf numFmtId="0" fontId="3" fillId="0" borderId="0" xfId="1" applyFont="1" applyFill="1"/>
    <xf numFmtId="0" fontId="3" fillId="0" borderId="0" xfId="1" applyFont="1" applyFill="1" applyBorder="1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2" fillId="0" borderId="0" xfId="1" applyFont="1" applyFill="1" applyAlignment="1">
      <alignment horizontal="left"/>
    </xf>
    <xf numFmtId="0" fontId="12" fillId="0" borderId="0" xfId="1" applyFont="1" applyAlignment="1">
      <alignment horizontal="left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25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3" fillId="0" borderId="2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122">
    <cellStyle name="Celkem 2" xfId="90" xr:uid="{DAF1EE9E-E4C0-43EA-A52A-2195D01FE3C9}"/>
    <cellStyle name="Celkem 3" xfId="101" xr:uid="{E19865F9-96BF-4ACB-B3B2-F2398216F428}"/>
    <cellStyle name="Celkem 4" xfId="102" xr:uid="{0D48B164-F70B-44C0-A5EC-1CB23105C314}"/>
    <cellStyle name="Celkem 5" xfId="84" xr:uid="{1230429C-4AB0-4863-847D-350F69FFA04A}"/>
    <cellStyle name="Comma" xfId="13" xr:uid="{75A3782F-66AB-4E6E-B565-5638FC1E882B}"/>
    <cellStyle name="Comma [0]" xfId="14" xr:uid="{8C43CE23-2726-4725-AC2E-E0DA87E43693}"/>
    <cellStyle name="Comma [0] 2" xfId="42" xr:uid="{F89B553D-7241-4B43-9C94-7806492DAAEA}"/>
    <cellStyle name="Comma 2" xfId="23" xr:uid="{00559BB4-14F8-4134-9ADD-C47EEE421F74}"/>
    <cellStyle name="Comma 3" xfId="32" xr:uid="{4A52FCDF-5A63-4236-83B3-BD047E571FEA}"/>
    <cellStyle name="Comma 4" xfId="80" xr:uid="{2E8E046B-523F-4C98-BC12-A123DF9890D9}"/>
    <cellStyle name="Comma 5" xfId="110" xr:uid="{A7680313-6AC0-4A6F-AB02-5F0FA475C480}"/>
    <cellStyle name="Comma_PCENY" xfId="48" xr:uid="{D47A3D2A-8269-4194-AE2B-F9CE6A9A8DEA}"/>
    <cellStyle name="Comma0" xfId="33" xr:uid="{F7564855-2B1E-4C23-978D-B51AFF565246}"/>
    <cellStyle name="Comma0 2" xfId="111" xr:uid="{8F484699-1BFA-47AC-82DF-13F3D63EA040}"/>
    <cellStyle name="Currency" xfId="11" xr:uid="{EB78D8C6-60B9-4D17-8CA3-E35815A4EB63}"/>
    <cellStyle name="Currency [0]" xfId="12" xr:uid="{233C605D-8EE0-4990-923A-85531F5BD43C}"/>
    <cellStyle name="Currency 2" xfId="24" xr:uid="{820DC039-3D1D-47B6-A5DC-D0870A6E09E3}"/>
    <cellStyle name="Currency 3" xfId="34" xr:uid="{74038C22-7CEE-4E40-8AE2-CABEA015E006}"/>
    <cellStyle name="Currency 4" xfId="79" xr:uid="{ED9CF14A-0054-4763-AAA4-B705AF95B664}"/>
    <cellStyle name="Currency 5" xfId="112" xr:uid="{CF0F4698-BC17-454E-93B7-BE57391B06AE}"/>
    <cellStyle name="Currency_PCENY" xfId="78" xr:uid="{AB44F32C-EC0A-4053-9EE3-1D89C2EE7840}"/>
    <cellStyle name="Currency0" xfId="35" xr:uid="{3ACDE113-DD89-45EE-9B02-F51F50173BCB}"/>
    <cellStyle name="Currency0 2" xfId="113" xr:uid="{0E497F51-C137-4DFA-A655-8D80EBBE875C}"/>
    <cellStyle name="Čárka" xfId="7" builtinId="3"/>
    <cellStyle name="Čárka 2" xfId="8" xr:uid="{5C743894-DDDA-4F7C-B31B-A9414F5B5F1A}"/>
    <cellStyle name="Čárka 3" xfId="17" xr:uid="{8067930F-7C40-4647-93D9-FF825F5394E9}"/>
    <cellStyle name="Čárky bez des. míst 2" xfId="18" xr:uid="{A3B9C7FC-5972-4283-887F-6CB10947A5A6}"/>
    <cellStyle name="Date" xfId="25" xr:uid="{6E4B415A-EF26-4B38-B4EA-0E337A30DE8D}"/>
    <cellStyle name="Date 2" xfId="49" xr:uid="{E6C0E926-D8B7-455D-823A-6966D8CE32E9}"/>
    <cellStyle name="Date 3" xfId="114" xr:uid="{7211C73C-4DEA-4BC7-9535-0674388CAA4E}"/>
    <cellStyle name="Datum" xfId="36" xr:uid="{EDBFA366-C4E7-434A-90E9-FF8DEB677A1F}"/>
    <cellStyle name="Datum 2" xfId="91" xr:uid="{1412E510-C4E8-4D99-9D2F-F9F937F588FC}"/>
    <cellStyle name="Datum 3" xfId="100" xr:uid="{908D7B16-0AC1-410F-837F-A96103CB86C5}"/>
    <cellStyle name="Datum 4" xfId="103" xr:uid="{CCBCAC18-BD31-4CCD-BBED-40E13FC2D4EA}"/>
    <cellStyle name="Datum 5" xfId="83" xr:uid="{70EAC6BF-DFF1-46B4-BDA5-969330E8631D}"/>
    <cellStyle name="Finanční0" xfId="37" xr:uid="{1827FE9D-EADE-4B57-9FB2-76CA11804DEB}"/>
    <cellStyle name="Finanční0 2" xfId="92" xr:uid="{B47E1314-E754-4A56-8F6C-CD333842EBBB}"/>
    <cellStyle name="Finanční0 3" xfId="99" xr:uid="{F1FA2C9E-7DB6-433F-8AF4-B3C14B98D815}"/>
    <cellStyle name="Finanční0 4" xfId="104" xr:uid="{3502B165-4C09-4AC9-A78F-B65DBED627BC}"/>
    <cellStyle name="Finanční0 5" xfId="82" xr:uid="{E40ABBE9-C40B-45EF-944F-332F75D66854}"/>
    <cellStyle name="Fixed" xfId="26" xr:uid="{DC9D9102-4918-49C1-A847-3140A402DA19}"/>
    <cellStyle name="Fixed 2" xfId="50" xr:uid="{04CB2C4A-3A69-43C7-9AB8-BA710402ADC8}"/>
    <cellStyle name="Fixed 3" xfId="115" xr:uid="{CEEABCA9-222B-4ED9-8C13-6391A5247CF6}"/>
    <cellStyle name="Heading 1" xfId="38" xr:uid="{53165BB2-469F-4F2C-9C3D-6CDC959EA6FB}"/>
    <cellStyle name="Heading 1 2" xfId="116" xr:uid="{71006549-6D3D-4D81-A3DE-EFB9C552B28A}"/>
    <cellStyle name="Heading 2" xfId="39" xr:uid="{A8B9475C-AEEF-4D4E-8E1A-BE6FEEB3D095}"/>
    <cellStyle name="Heading 2 2" xfId="117" xr:uid="{02141677-9D5E-4855-AB3A-FD38C2E2F6AF}"/>
    <cellStyle name="Heading1" xfId="27" xr:uid="{D2DA55FD-E89C-4E10-8D21-F6111FE5A0A8}"/>
    <cellStyle name="Heading1 2" xfId="118" xr:uid="{47C67FC5-27FA-4225-984B-EB5C00CF8698}"/>
    <cellStyle name="Heading2" xfId="28" xr:uid="{03D12194-6735-4742-BA2D-C17CAF03450A}"/>
    <cellStyle name="Heading2 2" xfId="119" xr:uid="{6265DFA2-805D-4885-9FCD-5E77E0630EC6}"/>
    <cellStyle name="Hyperlink" xfId="15" xr:uid="{E22866C2-5832-4F21-95F3-6912A30B6850}"/>
    <cellStyle name="Hypertextový odkaz" xfId="1" builtinId="8"/>
    <cellStyle name="Hypertextový odkaz 10" xfId="16" xr:uid="{DB5D7DBB-4010-454C-8339-525481662AE8}"/>
    <cellStyle name="Hypertextový odkaz 2" xfId="44" xr:uid="{D8262DDC-DDB0-4DBD-B6F3-CDFF8929C5D9}"/>
    <cellStyle name="Hypertextový odkaz 2 2" xfId="60" xr:uid="{3FB37067-329F-4700-839C-B60B1F1A4835}"/>
    <cellStyle name="Hypertextový odkaz 3" xfId="62" xr:uid="{A00C2BFF-542B-4C47-9614-F45671724599}"/>
    <cellStyle name="Hypertextový odkaz 4" xfId="65" xr:uid="{5C10F9BE-F701-427F-B8FF-DB2B306EB927}"/>
    <cellStyle name="Hypertextový odkaz 5" xfId="68" xr:uid="{C113FE67-A56B-4AF2-A74B-EDFF83C9547F}"/>
    <cellStyle name="Hypertextový odkaz 6" xfId="72" xr:uid="{F27EDBC9-9673-4963-B6AC-6D96994089E3}"/>
    <cellStyle name="Hypertextový odkaz 7" xfId="75" xr:uid="{14FD4854-322F-4275-91FA-F4EE9A37D523}"/>
    <cellStyle name="Hypertextový odkaz 8" xfId="77" xr:uid="{C4DCA386-EAE7-442D-BBAA-8784C95F76A2}"/>
    <cellStyle name="Hypertextový odkaz 9" xfId="57" xr:uid="{E20D3682-2BC7-413A-A044-F9C361321563}"/>
    <cellStyle name="Měna 2" xfId="19" xr:uid="{BF011F2C-F866-47ED-93BE-A50DA3A9E7EE}"/>
    <cellStyle name="Měna0" xfId="40" xr:uid="{9DADC283-F2F9-4A20-BB06-94854FACEDB0}"/>
    <cellStyle name="Měna0 2" xfId="93" xr:uid="{5B0B4216-6F2C-418F-B9F3-125434F57582}"/>
    <cellStyle name="Měna0 3" xfId="98" xr:uid="{C6CB5FD7-80AA-4B00-ACC7-95374380FB6A}"/>
    <cellStyle name="Měna0 4" xfId="105" xr:uid="{3B840530-B65A-4288-B301-932694847FB5}"/>
    <cellStyle name="Měna0 5" xfId="81" xr:uid="{4DA70C75-79B5-4C45-9610-51AF6FDD3E3C}"/>
    <cellStyle name="Měny bez des. míst 2" xfId="20" xr:uid="{12434280-2060-49F4-B72C-D3C10BB8A0EF}"/>
    <cellStyle name="Normal" xfId="2" xr:uid="{BE1C8916-68E7-4065-92F7-F92ABC320357}"/>
    <cellStyle name="Normal 2" xfId="3" xr:uid="{D453EC04-A8E4-4398-9D28-0FA4C54910F4}"/>
    <cellStyle name="Normální" xfId="0" builtinId="0"/>
    <cellStyle name="Normální 10" xfId="63" xr:uid="{CA1488A0-A06C-4F15-8FFD-E3A0ACF91A0A}"/>
    <cellStyle name="Normální 11" xfId="64" xr:uid="{7ADF0E3A-5B12-4D50-A99C-1F74C5FC6984}"/>
    <cellStyle name="Normální 12" xfId="66" xr:uid="{D043BC05-02AA-4A93-8D3D-E8F5E3195F4E}"/>
    <cellStyle name="Normální 13" xfId="67" xr:uid="{D1F8831F-0504-4538-A58E-1FD806B6C1B2}"/>
    <cellStyle name="Normální 14" xfId="69" xr:uid="{FC1D5379-8668-453F-AF1C-21C4F9C26707}"/>
    <cellStyle name="Normální 15" xfId="70" xr:uid="{5A093076-0CED-482C-B3F1-92DBC8B69953}"/>
    <cellStyle name="Normální 16" xfId="71" xr:uid="{B49836B7-5E81-4AF6-85AD-79722C6D1756}"/>
    <cellStyle name="Normální 17" xfId="73" xr:uid="{DB46B633-4381-404C-BE86-FDC2FAE34417}"/>
    <cellStyle name="Normální 18" xfId="74" xr:uid="{32B3C61D-B8BB-4262-B9CC-89B59F6376B7}"/>
    <cellStyle name="Normální 19" xfId="76" xr:uid="{30188EA5-BDD7-41C3-BA5A-F3010F4CBCE2}"/>
    <cellStyle name="Normální 2" xfId="4" xr:uid="{18F4BB7C-3182-4A5F-9EF3-20D975EB862F}"/>
    <cellStyle name="Normální 2 2" xfId="51" xr:uid="{CB26B3CE-F460-46DE-8BAA-1A980298C1B6}"/>
    <cellStyle name="Normální 2 3" xfId="46" xr:uid="{AB596983-4BE4-4177-BD49-81449D2BD280}"/>
    <cellStyle name="Normální 2 4" xfId="22" xr:uid="{D7B35D66-1D35-4912-B8B6-EFC05BD1CCAC}"/>
    <cellStyle name="Normální 20" xfId="45" xr:uid="{B3E86C55-9801-405C-AD93-5C34240244D4}"/>
    <cellStyle name="Normální 21" xfId="85" xr:uid="{B3CB1E6C-6AEA-487D-BEA0-EE07BBEC9532}"/>
    <cellStyle name="Normální 22" xfId="109" xr:uid="{E19E2206-649C-430E-B928-8C2ECACB0B6F}"/>
    <cellStyle name="Normální 23" xfId="9" xr:uid="{5B6C0316-5829-4872-A990-169575A92D09}"/>
    <cellStyle name="Normální 3" xfId="31" xr:uid="{D41A76E9-1537-4A6D-B00E-49B993E67015}"/>
    <cellStyle name="Normální 3 2" xfId="52" xr:uid="{C5A5DC81-DEC3-4C44-885B-B70E093CA401}"/>
    <cellStyle name="Normální 3 3" xfId="47" xr:uid="{BE577D02-3636-46E8-9F60-B0D9CAB77082}"/>
    <cellStyle name="Normální 3 4" xfId="89" xr:uid="{FF319D32-3AE5-4278-A6BE-675B1630AE36}"/>
    <cellStyle name="Normální 4" xfId="5" xr:uid="{98D07333-8A21-4BC2-9DCB-D92FCC8BAC6F}"/>
    <cellStyle name="Normální 4 2" xfId="53" xr:uid="{6A798F33-C8D7-4C7E-B2A7-E912520F7867}"/>
    <cellStyle name="Normální 5" xfId="54" xr:uid="{3E7844C1-CF19-4397-BCFC-B82ED3F1B357}"/>
    <cellStyle name="Normální 6" xfId="6" xr:uid="{64489C72-D225-47AB-9E38-238CE01BB2D7}"/>
    <cellStyle name="Normální 6 2" xfId="56" xr:uid="{816064D9-3CFF-4333-971A-97DC82BD2505}"/>
    <cellStyle name="Normální 7" xfId="58" xr:uid="{903FEA2C-C110-4587-8327-0927CDCCC763}"/>
    <cellStyle name="Normální 8" xfId="59" xr:uid="{111B6EE1-1D29-4DF8-9BCF-E252771E16EC}"/>
    <cellStyle name="Normální 9" xfId="61" xr:uid="{7630B847-74E9-4302-A9FD-DF26B6E998DE}"/>
    <cellStyle name="Percent" xfId="10" xr:uid="{C3797CB1-63AE-47F4-B886-620C50708591}"/>
    <cellStyle name="Percent 2" xfId="29" xr:uid="{B65C39D0-748F-4188-83B6-F2D47993D07F}"/>
    <cellStyle name="Percent 3" xfId="120" xr:uid="{1CAC78F3-D480-420D-A773-383466C0EB1F}"/>
    <cellStyle name="Pevný" xfId="41" xr:uid="{081C2F11-DB66-4A25-8993-5FEBEF6BCCFA}"/>
    <cellStyle name="Pevný 2" xfId="94" xr:uid="{82278263-1730-46F8-AA56-08FEC91E1560}"/>
    <cellStyle name="Pevný 3" xfId="97" xr:uid="{EB1177B7-D266-42C6-BA1B-4D4903D2B835}"/>
    <cellStyle name="Pevný 4" xfId="106" xr:uid="{31F3F18B-FFC4-4FF6-A155-3BD626FBD27D}"/>
    <cellStyle name="Pevný 5" xfId="86" xr:uid="{89B4DE48-D026-4FA2-8EE7-B69BE3B54C92}"/>
    <cellStyle name="Procenta 2" xfId="21" xr:uid="{AE2E2EC5-63F5-486E-AEE9-A00E2539A13E}"/>
    <cellStyle name="Styl 1" xfId="43" xr:uid="{BC38C14F-C61E-4D86-98BC-12ADABE13756}"/>
    <cellStyle name="Total" xfId="30" xr:uid="{067BB61B-E8A1-49FC-9561-7F84A949D04B}"/>
    <cellStyle name="Total 2" xfId="55" xr:uid="{537547D2-5A1C-4A1D-8568-4C1DC70F9F01}"/>
    <cellStyle name="Total 3" xfId="121" xr:uid="{CEFF6C56-9AA0-49EC-B74C-C2A0911495F6}"/>
    <cellStyle name="Záhlaví 1" xfId="87" xr:uid="{F0A225A8-C853-4EA0-9CF3-C7F44A614975}"/>
    <cellStyle name="Záhlaví 1 2" xfId="95" xr:uid="{8C204C52-ECAE-4758-8D3C-A07A1E484088}"/>
    <cellStyle name="Záhlaví 1 3" xfId="107" xr:uid="{7FB60850-2908-49DB-8927-52D4CC637B0F}"/>
    <cellStyle name="Záhlaví 2" xfId="88" xr:uid="{4E77CA95-5B67-43EA-B73D-AC8FEB6FFC6B}"/>
    <cellStyle name="Záhlaví 2 2" xfId="96" xr:uid="{54132C5E-5C41-4D24-B655-C832557D02E0}"/>
    <cellStyle name="Záhlaví 2 3" xfId="108" xr:uid="{FB0A2604-4AA2-46F3-970C-19D8358131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32042842059606E-2"/>
          <c:y val="2.0278609241641404E-2"/>
          <c:w val="0.69781792848284541"/>
          <c:h val="0.91119838833705114"/>
        </c:manualLayout>
      </c:layout>
      <c:barChart>
        <c:barDir val="col"/>
        <c:grouping val="clustered"/>
        <c:varyColors val="0"/>
        <c:ser>
          <c:idx val="2"/>
          <c:order val="3"/>
          <c:tx>
            <c:strRef>
              <c:f>'C 1'!$A$6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'C 1'!$B$2:$L$2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 1'!$B$6:$L$6</c:f>
              <c:numCache>
                <c:formatCode>General</c:formatCode>
                <c:ptCount val="11"/>
                <c:pt idx="1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2-4DDE-933A-190675FA2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694552"/>
        <c:axId val="353694944"/>
      </c:barChart>
      <c:lineChart>
        <c:grouping val="standard"/>
        <c:varyColors val="0"/>
        <c:ser>
          <c:idx val="3"/>
          <c:order val="0"/>
          <c:tx>
            <c:strRef>
              <c:f>'C 1'!$A$5</c:f>
              <c:strCache>
                <c:ptCount val="1"/>
                <c:pt idx="0">
                  <c:v>Debt brake threshold under Act No. 23/2017 Coll.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1'!$B$2:$L$2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 1'!$B$5:$L$5</c:f>
              <c:numCache>
                <c:formatCode>0.0</c:formatCode>
                <c:ptCount val="11"/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32-4DDE-933A-190675FA21EE}"/>
            </c:ext>
          </c:extLst>
        </c:ser>
        <c:ser>
          <c:idx val="0"/>
          <c:order val="1"/>
          <c:tx>
            <c:strRef>
              <c:f>'C 1'!$A$4</c:f>
              <c:strCache>
                <c:ptCount val="1"/>
                <c:pt idx="0">
                  <c:v>Prediction – August 2023 MF CR Macro-forecast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 1'!$B$2:$L$2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 1'!$B$4:$L$4</c:f>
              <c:numCache>
                <c:formatCode>0.0</c:formatCode>
                <c:ptCount val="11"/>
                <c:pt idx="9">
                  <c:v>44.17</c:v>
                </c:pt>
                <c:pt idx="10">
                  <c:v>44.66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32-4DDE-933A-190675FA21EE}"/>
            </c:ext>
          </c:extLst>
        </c:ser>
        <c:ser>
          <c:idx val="1"/>
          <c:order val="2"/>
          <c:tx>
            <c:strRef>
              <c:f>'C 1'!$A$3</c:f>
              <c:strCache>
                <c:ptCount val="1"/>
                <c:pt idx="0">
                  <c:v>Debt – August 2023 MF CR Macro-forecast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 1'!$B$2:$L$2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 1'!$B$3:$L$3</c:f>
              <c:numCache>
                <c:formatCode>0.0</c:formatCode>
                <c:ptCount val="11"/>
                <c:pt idx="0">
                  <c:v>44.42</c:v>
                </c:pt>
                <c:pt idx="1">
                  <c:v>41.85</c:v>
                </c:pt>
                <c:pt idx="2">
                  <c:v>39.700000000000003</c:v>
                </c:pt>
                <c:pt idx="3">
                  <c:v>36.58</c:v>
                </c:pt>
                <c:pt idx="4">
                  <c:v>34.24</c:v>
                </c:pt>
                <c:pt idx="5">
                  <c:v>32.06</c:v>
                </c:pt>
                <c:pt idx="6">
                  <c:v>30.05</c:v>
                </c:pt>
                <c:pt idx="7">
                  <c:v>37.659999999999997</c:v>
                </c:pt>
                <c:pt idx="8">
                  <c:v>42.02</c:v>
                </c:pt>
                <c:pt idx="9">
                  <c:v>44.17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32-4DDE-933A-190675FA2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94552"/>
        <c:axId val="353694944"/>
      </c:lineChart>
      <c:catAx>
        <c:axId val="35369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53694944"/>
        <c:crosses val="autoZero"/>
        <c:auto val="1"/>
        <c:lblAlgn val="ctr"/>
        <c:lblOffset val="100"/>
        <c:noMultiLvlLbl val="0"/>
      </c:catAx>
      <c:valAx>
        <c:axId val="353694944"/>
        <c:scaling>
          <c:orientation val="minMax"/>
          <c:max val="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</a:t>
                </a:r>
                <a:r>
                  <a:rPr lang="cs-CZ" baseline="0"/>
                  <a:t>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8294199445541754E-3"/>
              <c:y val="0.366368100835533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53694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902816810278136"/>
          <c:y val="8.5491355127886956E-2"/>
          <c:w val="0.20747295056131451"/>
          <c:h val="0.78126179786265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846389110482696E-2"/>
          <c:y val="3.5264882941793002E-2"/>
          <c:w val="0.89978894846155"/>
          <c:h val="0.82140641688104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 B5.4'!$A$3</c:f>
              <c:strCache>
                <c:ptCount val="1"/>
                <c:pt idx="0">
                  <c:v>Savings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70C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 B5.4'!$B$2:$K$2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'C B5.4'!$B$3:$K$3</c:f>
              <c:numCache>
                <c:formatCode>#,##0.0</c:formatCode>
                <c:ptCount val="10"/>
                <c:pt idx="0">
                  <c:v>112.80769116898976</c:v>
                </c:pt>
                <c:pt idx="1">
                  <c:v>124.98032564014933</c:v>
                </c:pt>
                <c:pt idx="2">
                  <c:v>131.28341790422033</c:v>
                </c:pt>
                <c:pt idx="3">
                  <c:v>180.9447030050398</c:v>
                </c:pt>
                <c:pt idx="4">
                  <c:v>210.6300267346904</c:v>
                </c:pt>
                <c:pt idx="5">
                  <c:v>217.40704609160082</c:v>
                </c:pt>
                <c:pt idx="6">
                  <c:v>250.43236274920957</c:v>
                </c:pt>
                <c:pt idx="7">
                  <c:v>266.76692650159032</c:v>
                </c:pt>
                <c:pt idx="8">
                  <c:v>308.72399857350877</c:v>
                </c:pt>
                <c:pt idx="9">
                  <c:v>342.44156306698079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A-4D4F-9CE9-685807E64392}"/>
            </c:ext>
          </c:extLst>
        </c:ser>
        <c:ser>
          <c:idx val="4"/>
          <c:order val="1"/>
          <c:tx>
            <c:strRef>
              <c:f>'C B5.4'!$A$4</c:f>
              <c:strCache>
                <c:ptCount val="1"/>
                <c:pt idx="0">
                  <c:v>Investments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463480309660047E-2"/>
                  <c:y val="-6.08966966658818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1A-4D4F-9CE9-685807E64392}"/>
                </c:ext>
              </c:extLst>
            </c:dLbl>
            <c:dLbl>
              <c:idx val="1"/>
              <c:layout>
                <c:manualLayout>
                  <c:x val="4.4878267698866825E-3"/>
                  <c:y val="-3.04483483329420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1A-4D4F-9CE9-685807E64392}"/>
                </c:ext>
              </c:extLst>
            </c:dLbl>
            <c:dLbl>
              <c:idx val="2"/>
              <c:layout>
                <c:manualLayout>
                  <c:x val="6.7317401548300237E-3"/>
                  <c:y val="-1.1164265418198217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1A-4D4F-9CE9-685807E64392}"/>
                </c:ext>
              </c:extLst>
            </c:dLbl>
            <c:dLbl>
              <c:idx val="3"/>
              <c:layout>
                <c:manualLayout>
                  <c:x val="6.73174015482994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1A-4D4F-9CE9-685807E64392}"/>
                </c:ext>
              </c:extLst>
            </c:dLbl>
            <c:dLbl>
              <c:idx val="4"/>
              <c:layout>
                <c:manualLayout>
                  <c:x val="6.7317401548299413E-3"/>
                  <c:y val="-3.04483483329409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1A-4D4F-9CE9-685807E64392}"/>
                </c:ext>
              </c:extLst>
            </c:dLbl>
            <c:dLbl>
              <c:idx val="5"/>
              <c:layout>
                <c:manualLayout>
                  <c:x val="4.487826769886682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1A-4D4F-9CE9-685807E64392}"/>
                </c:ext>
              </c:extLst>
            </c:dLbl>
            <c:dLbl>
              <c:idx val="6"/>
              <c:layout>
                <c:manualLayout>
                  <c:x val="4.487826769886517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D1A-4D4F-9CE9-685807E64392}"/>
                </c:ext>
              </c:extLst>
            </c:dLbl>
            <c:dLbl>
              <c:idx val="7"/>
              <c:layout>
                <c:manualLayout>
                  <c:x val="1.346348030966004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1A-4D4F-9CE9-685807E64392}"/>
                </c:ext>
              </c:extLst>
            </c:dLbl>
            <c:dLbl>
              <c:idx val="8"/>
              <c:layout>
                <c:manualLayout>
                  <c:x val="8.975653539773365E-3"/>
                  <c:y val="-3.04483483329409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D1A-4D4F-9CE9-685807E64392}"/>
                </c:ext>
              </c:extLst>
            </c:dLbl>
            <c:dLbl>
              <c:idx val="9"/>
              <c:layout>
                <c:manualLayout>
                  <c:x val="1.3463480309659883E-2"/>
                  <c:y val="-1.1164265418198217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1A-4D4F-9CE9-685807E6439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 B5.4'!$B$2:$K$2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'C B5.4'!$B$4:$K$4</c:f>
              <c:numCache>
                <c:formatCode>#,##0.0</c:formatCode>
                <c:ptCount val="10"/>
                <c:pt idx="0">
                  <c:v>70.513697777280072</c:v>
                </c:pt>
                <c:pt idx="1">
                  <c:v>90.288801355830088</c:v>
                </c:pt>
                <c:pt idx="2">
                  <c:v>96.175841504349762</c:v>
                </c:pt>
                <c:pt idx="3">
                  <c:v>57.989344206169847</c:v>
                </c:pt>
                <c:pt idx="4">
                  <c:v>75.414571839539974</c:v>
                </c:pt>
                <c:pt idx="5">
                  <c:v>109.55889983260032</c:v>
                </c:pt>
                <c:pt idx="6">
                  <c:v>112.40178429436993</c:v>
                </c:pt>
                <c:pt idx="7">
                  <c:v>119.80222184865974</c:v>
                </c:pt>
                <c:pt idx="8">
                  <c:v>115.7342716140099</c:v>
                </c:pt>
                <c:pt idx="9">
                  <c:v>135.9862867290604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A-4D4F-9CE9-685807E643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174648656"/>
        <c:axId val="63086896"/>
      </c:barChart>
      <c:catAx>
        <c:axId val="174648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3086896"/>
        <c:crosses val="autoZero"/>
        <c:auto val="1"/>
        <c:lblAlgn val="ctr"/>
        <c:lblOffset val="100"/>
        <c:noMultiLvlLbl val="0"/>
      </c:catAx>
      <c:valAx>
        <c:axId val="6308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CZK billions</a:t>
                </a:r>
              </a:p>
            </c:rich>
          </c:tx>
          <c:layout>
            <c:manualLayout>
              <c:xMode val="edge"/>
              <c:yMode val="edge"/>
              <c:x val="0"/>
              <c:y val="0.349037148049639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7464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60422226757165"/>
          <c:y val="0.94339271908791533"/>
          <c:w val="0.29391442009765439"/>
          <c:h val="4.75934557262899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25929359871495E-2"/>
          <c:y val="2.5738908496660124E-2"/>
          <c:w val="0.82510215157454714"/>
          <c:h val="0.795884107429188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 B5.5'!$A$3</c:f>
              <c:strCache>
                <c:ptCount val="1"/>
                <c:pt idx="0">
                  <c:v>Investments (left axis)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 B5.5'!$B$2:$K$2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'C B5.5'!$B$3:$K$3</c:f>
              <c:numCache>
                <c:formatCode>#,##0.0</c:formatCode>
                <c:ptCount val="10"/>
                <c:pt idx="0">
                  <c:v>70.513697777280072</c:v>
                </c:pt>
                <c:pt idx="1">
                  <c:v>90.288801355830088</c:v>
                </c:pt>
                <c:pt idx="2">
                  <c:v>96.175841504349762</c:v>
                </c:pt>
                <c:pt idx="3">
                  <c:v>57.989344206169847</c:v>
                </c:pt>
                <c:pt idx="4">
                  <c:v>75.414571839539974</c:v>
                </c:pt>
                <c:pt idx="5">
                  <c:v>109.55889983260032</c:v>
                </c:pt>
                <c:pt idx="6">
                  <c:v>112.40178429436993</c:v>
                </c:pt>
                <c:pt idx="7">
                  <c:v>119.80222184865974</c:v>
                </c:pt>
                <c:pt idx="8">
                  <c:v>115.7342716140099</c:v>
                </c:pt>
                <c:pt idx="9">
                  <c:v>135.9862867290604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9-4E24-B190-2CFD185CC6AE}"/>
            </c:ext>
          </c:extLst>
        </c:ser>
        <c:ser>
          <c:idx val="0"/>
          <c:order val="2"/>
          <c:tx>
            <c:strRef>
              <c:f>'C B5.5'!$A$5</c:f>
              <c:strCache>
                <c:ptCount val="1"/>
                <c:pt idx="0">
                  <c:v>CZ Subsidies (left axis)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 B5.5'!$B$2:$K$2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'C B5.5'!$B$5:$K$5</c:f>
              <c:numCache>
                <c:formatCode>#,##0.0</c:formatCode>
                <c:ptCount val="10"/>
                <c:pt idx="0">
                  <c:v>15.217086799429993</c:v>
                </c:pt>
                <c:pt idx="1">
                  <c:v>22.988207443219995</c:v>
                </c:pt>
                <c:pt idx="2">
                  <c:v>24.602243630639975</c:v>
                </c:pt>
                <c:pt idx="3">
                  <c:v>12.312892948779977</c:v>
                </c:pt>
                <c:pt idx="4">
                  <c:v>12.817647314999993</c:v>
                </c:pt>
                <c:pt idx="5">
                  <c:v>22.42499916222998</c:v>
                </c:pt>
                <c:pt idx="6">
                  <c:v>31.074779601390031</c:v>
                </c:pt>
                <c:pt idx="7">
                  <c:v>38.495355872430039</c:v>
                </c:pt>
                <c:pt idx="8">
                  <c:v>35.16708896433002</c:v>
                </c:pt>
                <c:pt idx="9">
                  <c:v>32.306912139439959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1B9-4E24-B190-2CFD185CC6AE}"/>
            </c:ext>
          </c:extLst>
        </c:ser>
        <c:ser>
          <c:idx val="3"/>
          <c:order val="3"/>
          <c:tx>
            <c:strRef>
              <c:f>'C B5.5'!$A$6</c:f>
              <c:strCache>
                <c:ptCount val="1"/>
                <c:pt idx="0">
                  <c:v>EU Subsidies (left axis)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dLbl>
              <c:idx val="7"/>
              <c:layout>
                <c:manualLayout>
                  <c:x val="8.9696154277384543E-3"/>
                  <c:y val="-1.117447274535584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1B9-4E24-B190-2CFD185CC6AE}"/>
                </c:ext>
              </c:extLst>
            </c:dLbl>
            <c:dLbl>
              <c:idx val="8"/>
              <c:layout>
                <c:manualLayout>
                  <c:x val="8.96961542773853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1B9-4E24-B190-2CFD185CC6A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 B5.5'!$B$2:$K$2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'C B5.5'!$B$6:$K$6</c:f>
              <c:numCache>
                <c:formatCode>#,##0.0</c:formatCode>
                <c:ptCount val="10"/>
                <c:pt idx="0">
                  <c:v>29.383762598360018</c:v>
                </c:pt>
                <c:pt idx="1">
                  <c:v>38.615510149969964</c:v>
                </c:pt>
                <c:pt idx="2">
                  <c:v>44.366496512670054</c:v>
                </c:pt>
                <c:pt idx="3">
                  <c:v>18.573210781659984</c:v>
                </c:pt>
                <c:pt idx="4">
                  <c:v>14.30402140073998</c:v>
                </c:pt>
                <c:pt idx="5">
                  <c:v>24.741729873709986</c:v>
                </c:pt>
                <c:pt idx="6">
                  <c:v>34.414993052750106</c:v>
                </c:pt>
                <c:pt idx="7">
                  <c:v>32.868900145340014</c:v>
                </c:pt>
                <c:pt idx="8">
                  <c:v>29.154269706539985</c:v>
                </c:pt>
                <c:pt idx="9">
                  <c:v>27.001854077490027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1B9-4E24-B190-2CFD185CC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74648656"/>
        <c:axId val="63086896"/>
      </c:barChart>
      <c:lineChart>
        <c:grouping val="standard"/>
        <c:varyColors val="0"/>
        <c:ser>
          <c:idx val="2"/>
          <c:order val="1"/>
          <c:tx>
            <c:strRef>
              <c:f>'C B5.5'!$A$9</c:f>
              <c:strCache>
                <c:ptCount val="1"/>
                <c:pt idx="0">
                  <c:v>Own Sources to Investments Ratio (right axis)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'[1]Graf_B2.5 (CZ)'!$C$1:$L$1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'C B5.5'!$B$9:$K$9</c:f>
              <c:numCache>
                <c:formatCode>0.00</c:formatCode>
                <c:ptCount val="10"/>
                <c:pt idx="0">
                  <c:v>36.748673231315529</c:v>
                </c:pt>
                <c:pt idx="1">
                  <c:v>31.770367234793166</c:v>
                </c:pt>
                <c:pt idx="2">
                  <c:v>28.288914279797833</c:v>
                </c:pt>
                <c:pt idx="3">
                  <c:v>46.738311748050776</c:v>
                </c:pt>
                <c:pt idx="4">
                  <c:v>64.036567397814167</c:v>
                </c:pt>
                <c:pt idx="5">
                  <c:v>56.948518917214386</c:v>
                </c:pt>
                <c:pt idx="6">
                  <c:v>41.736002621961546</c:v>
                </c:pt>
                <c:pt idx="7">
                  <c:v>40.431608932995402</c:v>
                </c:pt>
                <c:pt idx="8">
                  <c:v>44.423239742337685</c:v>
                </c:pt>
                <c:pt idx="9">
                  <c:v>56.386215372512524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1B9-4E24-B190-2CFD185CC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617296"/>
        <c:axId val="1480113856"/>
      </c:lineChart>
      <c:catAx>
        <c:axId val="174648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3086896"/>
        <c:crosses val="autoZero"/>
        <c:auto val="1"/>
        <c:lblAlgn val="ctr"/>
        <c:lblOffset val="100"/>
        <c:noMultiLvlLbl val="0"/>
      </c:catAx>
      <c:valAx>
        <c:axId val="630868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CZK</a:t>
                </a:r>
                <a:r>
                  <a:rPr lang="cs-CZ" baseline="0"/>
                  <a:t> billions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74648656"/>
        <c:crosses val="autoZero"/>
        <c:crossBetween val="between"/>
      </c:valAx>
      <c:valAx>
        <c:axId val="14801138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Own</a:t>
                </a:r>
                <a:r>
                  <a:rPr lang="cs-CZ" baseline="0"/>
                  <a:t> sources to investments ratio (%)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97285110058429991"/>
              <c:y val="0.110575695843649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082617296"/>
        <c:crosses val="max"/>
        <c:crossBetween val="between"/>
      </c:valAx>
      <c:catAx>
        <c:axId val="2082617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0113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618053908781915E-3"/>
          <c:y val="0.89171264985380649"/>
          <c:w val="0.99683819460912182"/>
          <c:h val="0.10828735014619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806997426292592E-2"/>
          <c:y val="1.9916921799757195E-2"/>
          <c:w val="0.77279489644409538"/>
          <c:h val="0.863376620134136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 B2.1'!$A$4</c:f>
              <c:strCache>
                <c:ptCount val="1"/>
                <c:pt idx="0">
                  <c:v>Sum of balance-to-GDP ratios (with oppossite sign)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70C0"/>
              </a:solidFill>
            </a:ln>
            <a:effectLst/>
          </c:spPr>
          <c:invertIfNegative val="0"/>
          <c:cat>
            <c:strRef>
              <c:f>'C B2.1'!$B$2:$AC$2</c:f>
              <c:strCache>
                <c:ptCount val="28"/>
                <c:pt idx="0">
                  <c:v>FRA</c:v>
                </c:pt>
                <c:pt idx="1">
                  <c:v>ROM</c:v>
                </c:pt>
                <c:pt idx="2">
                  <c:v>ESP</c:v>
                </c:pt>
                <c:pt idx="3">
                  <c:v>CZE</c:v>
                </c:pt>
                <c:pt idx="4">
                  <c:v>EST</c:v>
                </c:pt>
                <c:pt idx="5">
                  <c:v>FIN</c:v>
                </c:pt>
                <c:pt idx="6">
                  <c:v>SVK</c:v>
                </c:pt>
                <c:pt idx="7">
                  <c:v>MLT</c:v>
                </c:pt>
                <c:pt idx="8">
                  <c:v>BEL</c:v>
                </c:pt>
                <c:pt idx="9">
                  <c:v>EA19</c:v>
                </c:pt>
                <c:pt idx="10">
                  <c:v>LUX</c:v>
                </c:pt>
                <c:pt idx="11">
                  <c:v>LVA</c:v>
                </c:pt>
                <c:pt idx="12">
                  <c:v>EU27</c:v>
                </c:pt>
                <c:pt idx="13">
                  <c:v>HUN</c:v>
                </c:pt>
                <c:pt idx="14">
                  <c:v>DEU</c:v>
                </c:pt>
                <c:pt idx="15">
                  <c:v>AUT</c:v>
                </c:pt>
                <c:pt idx="16">
                  <c:v>LTU</c:v>
                </c:pt>
                <c:pt idx="17">
                  <c:v>POL</c:v>
                </c:pt>
                <c:pt idx="18">
                  <c:v>BGR</c:v>
                </c:pt>
                <c:pt idx="19">
                  <c:v>SVN</c:v>
                </c:pt>
                <c:pt idx="20">
                  <c:v>DNK</c:v>
                </c:pt>
                <c:pt idx="21">
                  <c:v>NLD</c:v>
                </c:pt>
                <c:pt idx="22">
                  <c:v>CYP</c:v>
                </c:pt>
                <c:pt idx="23">
                  <c:v>HRV</c:v>
                </c:pt>
                <c:pt idx="24">
                  <c:v>GRC</c:v>
                </c:pt>
                <c:pt idx="25">
                  <c:v>SWE</c:v>
                </c:pt>
                <c:pt idx="26">
                  <c:v>PRT</c:v>
                </c:pt>
                <c:pt idx="27">
                  <c:v>IRL</c:v>
                </c:pt>
              </c:strCache>
            </c:strRef>
          </c:cat>
          <c:val>
            <c:numRef>
              <c:f>'C B2.1'!$B$4:$AC$4</c:f>
              <c:numCache>
                <c:formatCode>0.0</c:formatCode>
                <c:ptCount val="28"/>
                <c:pt idx="0">
                  <c:v>25.500000000000004</c:v>
                </c:pt>
                <c:pt idx="1">
                  <c:v>29.7</c:v>
                </c:pt>
                <c:pt idx="2">
                  <c:v>27.5</c:v>
                </c:pt>
                <c:pt idx="3">
                  <c:v>13.400000000000002</c:v>
                </c:pt>
                <c:pt idx="4">
                  <c:v>9.1000000000000014</c:v>
                </c:pt>
                <c:pt idx="5">
                  <c:v>10.9</c:v>
                </c:pt>
                <c:pt idx="6">
                  <c:v>15</c:v>
                </c:pt>
                <c:pt idx="7">
                  <c:v>20.799999999999997</c:v>
                </c:pt>
                <c:pt idx="8">
                  <c:v>21.2</c:v>
                </c:pt>
                <c:pt idx="9">
                  <c:v>-17.100000000000001</c:v>
                </c:pt>
                <c:pt idx="10">
                  <c:v>-2.5999999999999996</c:v>
                </c:pt>
                <c:pt idx="11">
                  <c:v>17.3</c:v>
                </c:pt>
                <c:pt idx="12" formatCode="#,##0.00">
                  <c:v>-15.8</c:v>
                </c:pt>
                <c:pt idx="13">
                  <c:v>25</c:v>
                </c:pt>
                <c:pt idx="14">
                  <c:v>7.2</c:v>
                </c:pt>
                <c:pt idx="15">
                  <c:v>15.999999999999998</c:v>
                </c:pt>
                <c:pt idx="16">
                  <c:v>7.4000000000000021</c:v>
                </c:pt>
                <c:pt idx="17">
                  <c:v>13.500000000000004</c:v>
                </c:pt>
                <c:pt idx="18">
                  <c:v>6.7</c:v>
                </c:pt>
                <c:pt idx="19">
                  <c:v>13.8</c:v>
                </c:pt>
                <c:pt idx="20">
                  <c:v>-12.200000000000001</c:v>
                </c:pt>
                <c:pt idx="21">
                  <c:v>2.7000000000000006</c:v>
                </c:pt>
                <c:pt idx="22">
                  <c:v>8.1</c:v>
                </c:pt>
                <c:pt idx="23">
                  <c:v>9.2000000000000011</c:v>
                </c:pt>
                <c:pt idx="24">
                  <c:v>17.400000000000002</c:v>
                </c:pt>
                <c:pt idx="25">
                  <c:v>0.8</c:v>
                </c:pt>
                <c:pt idx="26">
                  <c:v>9.4000000000000021</c:v>
                </c:pt>
                <c:pt idx="27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5-4DB9-A0EC-2EB1C292F7A0}"/>
            </c:ext>
          </c:extLst>
        </c:ser>
        <c:ser>
          <c:idx val="0"/>
          <c:order val="1"/>
          <c:tx>
            <c:strRef>
              <c:f>'C B2.1'!$A$3</c:f>
              <c:strCache>
                <c:ptCount val="1"/>
                <c:pt idx="0">
                  <c:v>Change in debt-to-GDP ratio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 B2.1'!$B$2:$AC$2</c:f>
              <c:strCache>
                <c:ptCount val="28"/>
                <c:pt idx="0">
                  <c:v>FRA</c:v>
                </c:pt>
                <c:pt idx="1">
                  <c:v>ROM</c:v>
                </c:pt>
                <c:pt idx="2">
                  <c:v>ESP</c:v>
                </c:pt>
                <c:pt idx="3">
                  <c:v>CZE</c:v>
                </c:pt>
                <c:pt idx="4">
                  <c:v>EST</c:v>
                </c:pt>
                <c:pt idx="5">
                  <c:v>FIN</c:v>
                </c:pt>
                <c:pt idx="6">
                  <c:v>SVK</c:v>
                </c:pt>
                <c:pt idx="7">
                  <c:v>MLT</c:v>
                </c:pt>
                <c:pt idx="8">
                  <c:v>BEL</c:v>
                </c:pt>
                <c:pt idx="9">
                  <c:v>EA19</c:v>
                </c:pt>
                <c:pt idx="10">
                  <c:v>LUX</c:v>
                </c:pt>
                <c:pt idx="11">
                  <c:v>LVA</c:v>
                </c:pt>
                <c:pt idx="12">
                  <c:v>EU27</c:v>
                </c:pt>
                <c:pt idx="13">
                  <c:v>HUN</c:v>
                </c:pt>
                <c:pt idx="14">
                  <c:v>DEU</c:v>
                </c:pt>
                <c:pt idx="15">
                  <c:v>AUT</c:v>
                </c:pt>
                <c:pt idx="16">
                  <c:v>LTU</c:v>
                </c:pt>
                <c:pt idx="17">
                  <c:v>POL</c:v>
                </c:pt>
                <c:pt idx="18">
                  <c:v>BGR</c:v>
                </c:pt>
                <c:pt idx="19">
                  <c:v>SVN</c:v>
                </c:pt>
                <c:pt idx="20">
                  <c:v>DNK</c:v>
                </c:pt>
                <c:pt idx="21">
                  <c:v>NLD</c:v>
                </c:pt>
                <c:pt idx="22">
                  <c:v>CYP</c:v>
                </c:pt>
                <c:pt idx="23">
                  <c:v>HRV</c:v>
                </c:pt>
                <c:pt idx="24">
                  <c:v>GRC</c:v>
                </c:pt>
                <c:pt idx="25">
                  <c:v>SWE</c:v>
                </c:pt>
                <c:pt idx="26">
                  <c:v>PRT</c:v>
                </c:pt>
                <c:pt idx="27">
                  <c:v>IRL</c:v>
                </c:pt>
              </c:strCache>
            </c:strRef>
          </c:cat>
          <c:val>
            <c:numRef>
              <c:f>'C B2.1'!$B$3:$AC$3</c:f>
              <c:numCache>
                <c:formatCode>0.0</c:formatCode>
                <c:ptCount val="28"/>
                <c:pt idx="0">
                  <c:v>13.499999999999986</c:v>
                </c:pt>
                <c:pt idx="1">
                  <c:v>12</c:v>
                </c:pt>
                <c:pt idx="2">
                  <c:v>11.400000000000006</c:v>
                </c:pt>
                <c:pt idx="3">
                  <c:v>9.8999999999999986</c:v>
                </c:pt>
                <c:pt idx="4">
                  <c:v>9.2999999999999989</c:v>
                </c:pt>
                <c:pt idx="5">
                  <c:v>7</c:v>
                </c:pt>
                <c:pt idx="6">
                  <c:v>6.2999999999999972</c:v>
                </c:pt>
                <c:pt idx="7">
                  <c:v>5.6000000000000156</c:v>
                </c:pt>
                <c:pt idx="8">
                  <c:v>3.0999999999999943</c:v>
                </c:pt>
                <c:pt idx="9">
                  <c:v>3</c:v>
                </c:pt>
                <c:pt idx="10">
                  <c:v>2.8000000000000007</c:v>
                </c:pt>
                <c:pt idx="11">
                  <c:v>1.8999999999999844</c:v>
                </c:pt>
                <c:pt idx="12" formatCode="#,##0.00">
                  <c:v>1.7000000000000028</c:v>
                </c:pt>
                <c:pt idx="13">
                  <c:v>1.1999999999999886</c:v>
                </c:pt>
                <c:pt idx="14">
                  <c:v>1.0999999999999943</c:v>
                </c:pt>
                <c:pt idx="15">
                  <c:v>-9.9999999999994316E-2</c:v>
                </c:pt>
                <c:pt idx="16">
                  <c:v>-0.69999999999998863</c:v>
                </c:pt>
                <c:pt idx="17">
                  <c:v>-1.6999999999999957</c:v>
                </c:pt>
                <c:pt idx="18">
                  <c:v>-2.2000000000000028</c:v>
                </c:pt>
                <c:pt idx="19">
                  <c:v>-4.2999999999999972</c:v>
                </c:pt>
                <c:pt idx="20">
                  <c:v>-5.7999999999999972</c:v>
                </c:pt>
                <c:pt idx="21">
                  <c:v>-6</c:v>
                </c:pt>
                <c:pt idx="22">
                  <c:v>-6.7000000000000028</c:v>
                </c:pt>
                <c:pt idx="23">
                  <c:v>-8.0999999999999943</c:v>
                </c:pt>
                <c:pt idx="24">
                  <c:v>-8.1999999999999886</c:v>
                </c:pt>
                <c:pt idx="25">
                  <c:v>-8.4000000000000128</c:v>
                </c:pt>
                <c:pt idx="26">
                  <c:v>-12.199999999999989</c:v>
                </c:pt>
                <c:pt idx="27">
                  <c:v>-22.900000000000006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95-4DB9-A0EC-2EB1C292F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004585263"/>
        <c:axId val="2004586223"/>
      </c:barChart>
      <c:catAx>
        <c:axId val="2004585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004586223"/>
        <c:crosses val="autoZero"/>
        <c:auto val="1"/>
        <c:lblAlgn val="ctr"/>
        <c:lblOffset val="100"/>
        <c:noMultiLvlLbl val="0"/>
      </c:catAx>
      <c:valAx>
        <c:axId val="2004586223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</a:t>
                </a:r>
                <a:r>
                  <a:rPr lang="cs-CZ"/>
                  <a:t>p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4.2238764314832524E-3"/>
              <c:y val="0.40536741292918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004585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4734132720828359"/>
          <c:y val="0.14011285152970623"/>
          <c:w val="0.15049093350749609"/>
          <c:h val="0.61018441363081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640406464602876E-2"/>
          <c:y val="2.442002442002442E-2"/>
          <c:w val="0.786476963541059"/>
          <c:h val="0.843733956332381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 B2.2'!$A$3</c:f>
              <c:strCache>
                <c:ptCount val="1"/>
                <c:pt idx="0">
                  <c:v>Impact of the primary balance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'C B2.2'!$B$2:$AC$2</c:f>
              <c:strCache>
                <c:ptCount val="28"/>
                <c:pt idx="0">
                  <c:v>FRA</c:v>
                </c:pt>
                <c:pt idx="1">
                  <c:v>ROM</c:v>
                </c:pt>
                <c:pt idx="2">
                  <c:v>ESP</c:v>
                </c:pt>
                <c:pt idx="3">
                  <c:v>CZE</c:v>
                </c:pt>
                <c:pt idx="4">
                  <c:v>EST</c:v>
                </c:pt>
                <c:pt idx="5">
                  <c:v>FIN</c:v>
                </c:pt>
                <c:pt idx="6">
                  <c:v>SVK</c:v>
                </c:pt>
                <c:pt idx="7">
                  <c:v>MLT</c:v>
                </c:pt>
                <c:pt idx="8">
                  <c:v>BEL</c:v>
                </c:pt>
                <c:pt idx="9">
                  <c:v>EA19</c:v>
                </c:pt>
                <c:pt idx="10">
                  <c:v>LUX</c:v>
                </c:pt>
                <c:pt idx="11">
                  <c:v>LVA</c:v>
                </c:pt>
                <c:pt idx="12">
                  <c:v>EU27</c:v>
                </c:pt>
                <c:pt idx="13">
                  <c:v>HUN</c:v>
                </c:pt>
                <c:pt idx="14">
                  <c:v>DEU</c:v>
                </c:pt>
                <c:pt idx="15">
                  <c:v>AUT</c:v>
                </c:pt>
                <c:pt idx="16">
                  <c:v>LTU</c:v>
                </c:pt>
                <c:pt idx="17">
                  <c:v>POL</c:v>
                </c:pt>
                <c:pt idx="18">
                  <c:v>BGR</c:v>
                </c:pt>
                <c:pt idx="19">
                  <c:v>SVN</c:v>
                </c:pt>
                <c:pt idx="20">
                  <c:v>DNK</c:v>
                </c:pt>
                <c:pt idx="21">
                  <c:v>NLD</c:v>
                </c:pt>
                <c:pt idx="22">
                  <c:v>CYP</c:v>
                </c:pt>
                <c:pt idx="23">
                  <c:v>HRV</c:v>
                </c:pt>
                <c:pt idx="24">
                  <c:v>GRC</c:v>
                </c:pt>
                <c:pt idx="25">
                  <c:v>SWE</c:v>
                </c:pt>
                <c:pt idx="26">
                  <c:v>PRT</c:v>
                </c:pt>
                <c:pt idx="27">
                  <c:v>IRL</c:v>
                </c:pt>
              </c:strCache>
            </c:strRef>
          </c:cat>
          <c:val>
            <c:numRef>
              <c:f>'C B2.2'!$B$3:$AC$3</c:f>
              <c:numCache>
                <c:formatCode>0.00</c:formatCode>
                <c:ptCount val="28"/>
                <c:pt idx="0">
                  <c:v>17.887798813967525</c:v>
                </c:pt>
                <c:pt idx="1">
                  <c:v>24.19605438595643</c:v>
                </c:pt>
                <c:pt idx="2">
                  <c:v>15.966087905737357</c:v>
                </c:pt>
                <c:pt idx="3">
                  <c:v>9.2349420510170699</c:v>
                </c:pt>
                <c:pt idx="4">
                  <c:v>9.217145823050739</c:v>
                </c:pt>
                <c:pt idx="5">
                  <c:v>7.4062639211313543</c:v>
                </c:pt>
                <c:pt idx="6">
                  <c:v>9.1317580647443037</c:v>
                </c:pt>
                <c:pt idx="7">
                  <c:v>13.774897908159016</c:v>
                </c:pt>
                <c:pt idx="8">
                  <c:v>11.952728556097682</c:v>
                </c:pt>
                <c:pt idx="9">
                  <c:v>9.0000000000000018</c:v>
                </c:pt>
                <c:pt idx="10">
                  <c:v>-3.8651472829988243</c:v>
                </c:pt>
                <c:pt idx="11">
                  <c:v>14.014299219472552</c:v>
                </c:pt>
                <c:pt idx="12">
                  <c:v>8.2000000000000011</c:v>
                </c:pt>
                <c:pt idx="13">
                  <c:v>13.095457889279364</c:v>
                </c:pt>
                <c:pt idx="14">
                  <c:v>3.598928299052357</c:v>
                </c:pt>
                <c:pt idx="15">
                  <c:v>9.7953106982192111</c:v>
                </c:pt>
                <c:pt idx="16">
                  <c:v>4.0842639813204418</c:v>
                </c:pt>
                <c:pt idx="17">
                  <c:v>6.7108279460060007</c:v>
                </c:pt>
                <c:pt idx="18">
                  <c:v>3.9134393472402742</c:v>
                </c:pt>
                <c:pt idx="19">
                  <c:v>5.9636586374023128</c:v>
                </c:pt>
                <c:pt idx="20">
                  <c:v>-15.459079147057059</c:v>
                </c:pt>
                <c:pt idx="21">
                  <c:v>-0.68758708623551978</c:v>
                </c:pt>
                <c:pt idx="22">
                  <c:v>-2.1165230499803149</c:v>
                </c:pt>
                <c:pt idx="23">
                  <c:v>-0.10066098662360279</c:v>
                </c:pt>
                <c:pt idx="24">
                  <c:v>2.9754738815843176</c:v>
                </c:pt>
                <c:pt idx="25">
                  <c:v>-1.1812270527315589</c:v>
                </c:pt>
                <c:pt idx="26">
                  <c:v>-4.2375674748665269</c:v>
                </c:pt>
                <c:pt idx="27">
                  <c:v>-0.96877785951785378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E-4E79-B212-A46C79F5B35C}"/>
            </c:ext>
          </c:extLst>
        </c:ser>
        <c:ser>
          <c:idx val="1"/>
          <c:order val="1"/>
          <c:tx>
            <c:strRef>
              <c:f>'C B2.2'!$A$4</c:f>
              <c:strCache>
                <c:ptCount val="1"/>
                <c:pt idx="0">
                  <c:v>Impact of the implicit interest rate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'C B2.2'!$B$2:$AC$2</c:f>
              <c:strCache>
                <c:ptCount val="28"/>
                <c:pt idx="0">
                  <c:v>FRA</c:v>
                </c:pt>
                <c:pt idx="1">
                  <c:v>ROM</c:v>
                </c:pt>
                <c:pt idx="2">
                  <c:v>ESP</c:v>
                </c:pt>
                <c:pt idx="3">
                  <c:v>CZE</c:v>
                </c:pt>
                <c:pt idx="4">
                  <c:v>EST</c:v>
                </c:pt>
                <c:pt idx="5">
                  <c:v>FIN</c:v>
                </c:pt>
                <c:pt idx="6">
                  <c:v>SVK</c:v>
                </c:pt>
                <c:pt idx="7">
                  <c:v>MLT</c:v>
                </c:pt>
                <c:pt idx="8">
                  <c:v>BEL</c:v>
                </c:pt>
                <c:pt idx="9">
                  <c:v>EA19</c:v>
                </c:pt>
                <c:pt idx="10">
                  <c:v>LUX</c:v>
                </c:pt>
                <c:pt idx="11">
                  <c:v>LVA</c:v>
                </c:pt>
                <c:pt idx="12">
                  <c:v>EU27</c:v>
                </c:pt>
                <c:pt idx="13">
                  <c:v>HUN</c:v>
                </c:pt>
                <c:pt idx="14">
                  <c:v>DEU</c:v>
                </c:pt>
                <c:pt idx="15">
                  <c:v>AUT</c:v>
                </c:pt>
                <c:pt idx="16">
                  <c:v>LTU</c:v>
                </c:pt>
                <c:pt idx="17">
                  <c:v>POL</c:v>
                </c:pt>
                <c:pt idx="18">
                  <c:v>BGR</c:v>
                </c:pt>
                <c:pt idx="19">
                  <c:v>SVN</c:v>
                </c:pt>
                <c:pt idx="20">
                  <c:v>DNK</c:v>
                </c:pt>
                <c:pt idx="21">
                  <c:v>NLD</c:v>
                </c:pt>
                <c:pt idx="22">
                  <c:v>CYP</c:v>
                </c:pt>
                <c:pt idx="23">
                  <c:v>HRV</c:v>
                </c:pt>
                <c:pt idx="24">
                  <c:v>GRC</c:v>
                </c:pt>
                <c:pt idx="25">
                  <c:v>SWE</c:v>
                </c:pt>
                <c:pt idx="26">
                  <c:v>PRT</c:v>
                </c:pt>
                <c:pt idx="27">
                  <c:v>IRL</c:v>
                </c:pt>
              </c:strCache>
            </c:strRef>
          </c:cat>
          <c:val>
            <c:numRef>
              <c:f>'C B2.2'!$B$4:$AC$4</c:f>
              <c:numCache>
                <c:formatCode>0.00</c:formatCode>
                <c:ptCount val="28"/>
                <c:pt idx="0">
                  <c:v>1.2699257195280815</c:v>
                </c:pt>
                <c:pt idx="1">
                  <c:v>0.62923248689911859</c:v>
                </c:pt>
                <c:pt idx="2">
                  <c:v>1.9457743408158572</c:v>
                </c:pt>
                <c:pt idx="3">
                  <c:v>0.59777410549339083</c:v>
                </c:pt>
                <c:pt idx="4">
                  <c:v>0</c:v>
                </c:pt>
                <c:pt idx="5">
                  <c:v>0.60650061940289457</c:v>
                </c:pt>
                <c:pt idx="6">
                  <c:v>0.9182883820452814</c:v>
                </c:pt>
                <c:pt idx="7">
                  <c:v>1.0690022069995748</c:v>
                </c:pt>
                <c:pt idx="8">
                  <c:v>1.5202834584102045</c:v>
                </c:pt>
                <c:pt idx="9">
                  <c:v>1.3810255766258173</c:v>
                </c:pt>
                <c:pt idx="10">
                  <c:v>0.1588734096746407</c:v>
                </c:pt>
                <c:pt idx="11">
                  <c:v>0.4548480928196299</c:v>
                </c:pt>
                <c:pt idx="12">
                  <c:v>1.2783064240045572</c:v>
                </c:pt>
                <c:pt idx="13">
                  <c:v>1.5461934410535767</c:v>
                </c:pt>
                <c:pt idx="14">
                  <c:v>0.63478511591082898</c:v>
                </c:pt>
                <c:pt idx="15">
                  <c:v>1.1298189890364587</c:v>
                </c:pt>
                <c:pt idx="16">
                  <c:v>0.41412518834901446</c:v>
                </c:pt>
                <c:pt idx="17">
                  <c:v>0.9452525072924679</c:v>
                </c:pt>
                <c:pt idx="18">
                  <c:v>0.38342671793010458</c:v>
                </c:pt>
                <c:pt idx="19">
                  <c:v>1.203867491373332</c:v>
                </c:pt>
                <c:pt idx="20">
                  <c:v>0.56751081600420861</c:v>
                </c:pt>
                <c:pt idx="21">
                  <c:v>0.62628591691912827</c:v>
                </c:pt>
                <c:pt idx="22">
                  <c:v>1.5069738925457385</c:v>
                </c:pt>
                <c:pt idx="23">
                  <c:v>1.4786172363017422</c:v>
                </c:pt>
                <c:pt idx="24">
                  <c:v>2.3634683490880741</c:v>
                </c:pt>
                <c:pt idx="25">
                  <c:v>0.34230870156442905</c:v>
                </c:pt>
                <c:pt idx="26">
                  <c:v>2.3994997834961951</c:v>
                </c:pt>
                <c:pt idx="27">
                  <c:v>0.82987458010756898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8E-4E79-B212-A46C79F5B35C}"/>
            </c:ext>
          </c:extLst>
        </c:ser>
        <c:ser>
          <c:idx val="2"/>
          <c:order val="2"/>
          <c:tx>
            <c:strRef>
              <c:f>'C B2.2'!$A$5</c:f>
              <c:strCache>
                <c:ptCount val="1"/>
                <c:pt idx="0">
                  <c:v>Impact of the SFA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'C B2.2'!$B$2:$AC$2</c:f>
              <c:strCache>
                <c:ptCount val="28"/>
                <c:pt idx="0">
                  <c:v>FRA</c:v>
                </c:pt>
                <c:pt idx="1">
                  <c:v>ROM</c:v>
                </c:pt>
                <c:pt idx="2">
                  <c:v>ESP</c:v>
                </c:pt>
                <c:pt idx="3">
                  <c:v>CZE</c:v>
                </c:pt>
                <c:pt idx="4">
                  <c:v>EST</c:v>
                </c:pt>
                <c:pt idx="5">
                  <c:v>FIN</c:v>
                </c:pt>
                <c:pt idx="6">
                  <c:v>SVK</c:v>
                </c:pt>
                <c:pt idx="7">
                  <c:v>MLT</c:v>
                </c:pt>
                <c:pt idx="8">
                  <c:v>BEL</c:v>
                </c:pt>
                <c:pt idx="9">
                  <c:v>EA19</c:v>
                </c:pt>
                <c:pt idx="10">
                  <c:v>LUX</c:v>
                </c:pt>
                <c:pt idx="11">
                  <c:v>LVA</c:v>
                </c:pt>
                <c:pt idx="12">
                  <c:v>EU27</c:v>
                </c:pt>
                <c:pt idx="13">
                  <c:v>HUN</c:v>
                </c:pt>
                <c:pt idx="14">
                  <c:v>DEU</c:v>
                </c:pt>
                <c:pt idx="15">
                  <c:v>AUT</c:v>
                </c:pt>
                <c:pt idx="16">
                  <c:v>LTU</c:v>
                </c:pt>
                <c:pt idx="17">
                  <c:v>POL</c:v>
                </c:pt>
                <c:pt idx="18">
                  <c:v>BGR</c:v>
                </c:pt>
                <c:pt idx="19">
                  <c:v>SVN</c:v>
                </c:pt>
                <c:pt idx="20">
                  <c:v>DNK</c:v>
                </c:pt>
                <c:pt idx="21">
                  <c:v>NLD</c:v>
                </c:pt>
                <c:pt idx="22">
                  <c:v>CYP</c:v>
                </c:pt>
                <c:pt idx="23">
                  <c:v>HRV</c:v>
                </c:pt>
                <c:pt idx="24">
                  <c:v>GRC</c:v>
                </c:pt>
                <c:pt idx="25">
                  <c:v>SWE</c:v>
                </c:pt>
                <c:pt idx="26">
                  <c:v>PRT</c:v>
                </c:pt>
                <c:pt idx="27">
                  <c:v>IRL</c:v>
                </c:pt>
              </c:strCache>
            </c:strRef>
          </c:cat>
          <c:val>
            <c:numRef>
              <c:f>'C B2.2'!$B$5:$AC$5</c:f>
              <c:numCache>
                <c:formatCode>0.00</c:formatCode>
                <c:ptCount val="28"/>
                <c:pt idx="0">
                  <c:v>3.1110546621909325</c:v>
                </c:pt>
                <c:pt idx="1">
                  <c:v>2.1567925470885032</c:v>
                </c:pt>
                <c:pt idx="2">
                  <c:v>-0.81143544477646801</c:v>
                </c:pt>
                <c:pt idx="3">
                  <c:v>9.3974734682209498</c:v>
                </c:pt>
                <c:pt idx="4">
                  <c:v>5.9251030207254347</c:v>
                </c:pt>
                <c:pt idx="5">
                  <c:v>7.3521519612844717</c:v>
                </c:pt>
                <c:pt idx="6">
                  <c:v>5.4154702779779198</c:v>
                </c:pt>
                <c:pt idx="7">
                  <c:v>1.7259216045781594</c:v>
                </c:pt>
                <c:pt idx="8">
                  <c:v>3.937516013829196</c:v>
                </c:pt>
                <c:pt idx="9">
                  <c:v>4.2469650754710564</c:v>
                </c:pt>
                <c:pt idx="10">
                  <c:v>12.220993137073673</c:v>
                </c:pt>
                <c:pt idx="11">
                  <c:v>-1.1577167643465518</c:v>
                </c:pt>
                <c:pt idx="12">
                  <c:v>4.384169840796603</c:v>
                </c:pt>
                <c:pt idx="13">
                  <c:v>13.097263174745146</c:v>
                </c:pt>
                <c:pt idx="14">
                  <c:v>5.0087790526370108</c:v>
                </c:pt>
                <c:pt idx="15">
                  <c:v>-1.1412286113610579</c:v>
                </c:pt>
                <c:pt idx="16">
                  <c:v>9.8000388940035812</c:v>
                </c:pt>
                <c:pt idx="17">
                  <c:v>6.8453689230787171</c:v>
                </c:pt>
                <c:pt idx="18">
                  <c:v>1.8497893610511296</c:v>
                </c:pt>
                <c:pt idx="19">
                  <c:v>4.8881943458854433</c:v>
                </c:pt>
                <c:pt idx="20">
                  <c:v>15.213093930970556</c:v>
                </c:pt>
                <c:pt idx="21">
                  <c:v>3.9704959977551466</c:v>
                </c:pt>
                <c:pt idx="22">
                  <c:v>13.641432686395126</c:v>
                </c:pt>
                <c:pt idx="23">
                  <c:v>6.1535549065150974</c:v>
                </c:pt>
                <c:pt idx="24">
                  <c:v>4.4585143570512082</c:v>
                </c:pt>
                <c:pt idx="25">
                  <c:v>0.3068787591785026</c:v>
                </c:pt>
                <c:pt idx="26">
                  <c:v>3.0473853586297546</c:v>
                </c:pt>
                <c:pt idx="27">
                  <c:v>2.1976244950397983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8E-4E79-B212-A46C79F5B35C}"/>
            </c:ext>
          </c:extLst>
        </c:ser>
        <c:ser>
          <c:idx val="4"/>
          <c:order val="4"/>
          <c:tx>
            <c:strRef>
              <c:f>'C B2.2'!$A$7</c:f>
              <c:strCache>
                <c:ptCount val="1"/>
                <c:pt idx="0">
                  <c:v>Impact of the real GDP growth rate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'C B2.2'!$B$2:$AC$2</c:f>
              <c:strCache>
                <c:ptCount val="28"/>
                <c:pt idx="0">
                  <c:v>FRA</c:v>
                </c:pt>
                <c:pt idx="1">
                  <c:v>ROM</c:v>
                </c:pt>
                <c:pt idx="2">
                  <c:v>ESP</c:v>
                </c:pt>
                <c:pt idx="3">
                  <c:v>CZE</c:v>
                </c:pt>
                <c:pt idx="4">
                  <c:v>EST</c:v>
                </c:pt>
                <c:pt idx="5">
                  <c:v>FIN</c:v>
                </c:pt>
                <c:pt idx="6">
                  <c:v>SVK</c:v>
                </c:pt>
                <c:pt idx="7">
                  <c:v>MLT</c:v>
                </c:pt>
                <c:pt idx="8">
                  <c:v>BEL</c:v>
                </c:pt>
                <c:pt idx="9">
                  <c:v>EA19</c:v>
                </c:pt>
                <c:pt idx="10">
                  <c:v>LUX</c:v>
                </c:pt>
                <c:pt idx="11">
                  <c:v>LVA</c:v>
                </c:pt>
                <c:pt idx="12">
                  <c:v>EU27</c:v>
                </c:pt>
                <c:pt idx="13">
                  <c:v>HUN</c:v>
                </c:pt>
                <c:pt idx="14">
                  <c:v>DEU</c:v>
                </c:pt>
                <c:pt idx="15">
                  <c:v>AUT</c:v>
                </c:pt>
                <c:pt idx="16">
                  <c:v>LTU</c:v>
                </c:pt>
                <c:pt idx="17">
                  <c:v>POL</c:v>
                </c:pt>
                <c:pt idx="18">
                  <c:v>BGR</c:v>
                </c:pt>
                <c:pt idx="19">
                  <c:v>SVN</c:v>
                </c:pt>
                <c:pt idx="20">
                  <c:v>DNK</c:v>
                </c:pt>
                <c:pt idx="21">
                  <c:v>NLD</c:v>
                </c:pt>
                <c:pt idx="22">
                  <c:v>CYP</c:v>
                </c:pt>
                <c:pt idx="23">
                  <c:v>HRV</c:v>
                </c:pt>
                <c:pt idx="24">
                  <c:v>GRC</c:v>
                </c:pt>
                <c:pt idx="25">
                  <c:v>SWE</c:v>
                </c:pt>
                <c:pt idx="26">
                  <c:v>PRT</c:v>
                </c:pt>
                <c:pt idx="27">
                  <c:v>IRL</c:v>
                </c:pt>
              </c:strCache>
            </c:strRef>
          </c:cat>
          <c:val>
            <c:numRef>
              <c:f>'C B2.2'!$B$7:$AC$7</c:f>
              <c:numCache>
                <c:formatCode>0.00</c:formatCode>
                <c:ptCount val="28"/>
                <c:pt idx="0">
                  <c:v>-2.7553048481011349</c:v>
                </c:pt>
                <c:pt idx="1">
                  <c:v>-3.4563769889347329</c:v>
                </c:pt>
                <c:pt idx="2">
                  <c:v>-0.63980302872559425</c:v>
                </c:pt>
                <c:pt idx="3">
                  <c:v>-1.127398407968901</c:v>
                </c:pt>
                <c:pt idx="4">
                  <c:v>-0.82725697282804211</c:v>
                </c:pt>
                <c:pt idx="5">
                  <c:v>-2.5214789528188275</c:v>
                </c:pt>
                <c:pt idx="6">
                  <c:v>-2.7297771099424026</c:v>
                </c:pt>
                <c:pt idx="7">
                  <c:v>-6.7463605160374014</c:v>
                </c:pt>
                <c:pt idx="8">
                  <c:v>-5.9624413782595642</c:v>
                </c:pt>
                <c:pt idx="9">
                  <c:v>-3.4511115692540395</c:v>
                </c:pt>
                <c:pt idx="10">
                  <c:v>-1.6599408564379898</c:v>
                </c:pt>
                <c:pt idx="11">
                  <c:v>-2.6819923371647514</c:v>
                </c:pt>
                <c:pt idx="12">
                  <c:v>-3.8751695867189904</c:v>
                </c:pt>
                <c:pt idx="13">
                  <c:v>-7.8576345742671485</c:v>
                </c:pt>
                <c:pt idx="14">
                  <c:v>-1.0638163275297225</c:v>
                </c:pt>
                <c:pt idx="15">
                  <c:v>-3.1942845183959587</c:v>
                </c:pt>
                <c:pt idx="16">
                  <c:v>-4.4912217030349861</c:v>
                </c:pt>
                <c:pt idx="17">
                  <c:v>-6.6466172930438177</c:v>
                </c:pt>
                <c:pt idx="18">
                  <c:v>-2.5305368684870047</c:v>
                </c:pt>
                <c:pt idx="19">
                  <c:v>-8.3927648578811187</c:v>
                </c:pt>
                <c:pt idx="20">
                  <c:v>-2.7423513245534061</c:v>
                </c:pt>
                <c:pt idx="21">
                  <c:v>-3.90664669389633</c:v>
                </c:pt>
                <c:pt idx="22">
                  <c:v>-11.111111111111116</c:v>
                </c:pt>
                <c:pt idx="23">
                  <c:v>-9.236066963339697</c:v>
                </c:pt>
                <c:pt idx="24">
                  <c:v>-10.931364947065376</c:v>
                </c:pt>
                <c:pt idx="25">
                  <c:v>-3.0370728621488405</c:v>
                </c:pt>
                <c:pt idx="26">
                  <c:v>-7.1357463082608747</c:v>
                </c:pt>
                <c:pt idx="27">
                  <c:v>-20.133616871143726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8E-4E79-B212-A46C79F5B35C}"/>
            </c:ext>
          </c:extLst>
        </c:ser>
        <c:ser>
          <c:idx val="5"/>
          <c:order val="5"/>
          <c:tx>
            <c:strRef>
              <c:f>'C B2.2'!$A$8</c:f>
              <c:strCache>
                <c:ptCount val="1"/>
                <c:pt idx="0">
                  <c:v>Impact of the inflation rate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'C B2.2'!$B$2:$AC$2</c:f>
              <c:strCache>
                <c:ptCount val="28"/>
                <c:pt idx="0">
                  <c:v>FRA</c:v>
                </c:pt>
                <c:pt idx="1">
                  <c:v>ROM</c:v>
                </c:pt>
                <c:pt idx="2">
                  <c:v>ESP</c:v>
                </c:pt>
                <c:pt idx="3">
                  <c:v>CZE</c:v>
                </c:pt>
                <c:pt idx="4">
                  <c:v>EST</c:v>
                </c:pt>
                <c:pt idx="5">
                  <c:v>FIN</c:v>
                </c:pt>
                <c:pt idx="6">
                  <c:v>SVK</c:v>
                </c:pt>
                <c:pt idx="7">
                  <c:v>MLT</c:v>
                </c:pt>
                <c:pt idx="8">
                  <c:v>BEL</c:v>
                </c:pt>
                <c:pt idx="9">
                  <c:v>EA19</c:v>
                </c:pt>
                <c:pt idx="10">
                  <c:v>LUX</c:v>
                </c:pt>
                <c:pt idx="11">
                  <c:v>LVA</c:v>
                </c:pt>
                <c:pt idx="12">
                  <c:v>EU27</c:v>
                </c:pt>
                <c:pt idx="13">
                  <c:v>HUN</c:v>
                </c:pt>
                <c:pt idx="14">
                  <c:v>DEU</c:v>
                </c:pt>
                <c:pt idx="15">
                  <c:v>AUT</c:v>
                </c:pt>
                <c:pt idx="16">
                  <c:v>LTU</c:v>
                </c:pt>
                <c:pt idx="17">
                  <c:v>POL</c:v>
                </c:pt>
                <c:pt idx="18">
                  <c:v>BGR</c:v>
                </c:pt>
                <c:pt idx="19">
                  <c:v>SVN</c:v>
                </c:pt>
                <c:pt idx="20">
                  <c:v>DNK</c:v>
                </c:pt>
                <c:pt idx="21">
                  <c:v>NLD</c:v>
                </c:pt>
                <c:pt idx="22">
                  <c:v>CYP</c:v>
                </c:pt>
                <c:pt idx="23">
                  <c:v>HRV</c:v>
                </c:pt>
                <c:pt idx="24">
                  <c:v>GRC</c:v>
                </c:pt>
                <c:pt idx="25">
                  <c:v>SWE</c:v>
                </c:pt>
                <c:pt idx="26">
                  <c:v>PRT</c:v>
                </c:pt>
                <c:pt idx="27">
                  <c:v>IRL</c:v>
                </c:pt>
              </c:strCache>
            </c:strRef>
          </c:cat>
          <c:val>
            <c:numRef>
              <c:f>'C B2.2'!$B$8:$AC$8</c:f>
              <c:numCache>
                <c:formatCode>0.00</c:formatCode>
                <c:ptCount val="28"/>
                <c:pt idx="0">
                  <c:v>-7.657265904533511</c:v>
                </c:pt>
                <c:pt idx="1">
                  <c:v>-7.8344021264539201</c:v>
                </c:pt>
                <c:pt idx="2">
                  <c:v>-8.7950045726443928</c:v>
                </c:pt>
                <c:pt idx="3">
                  <c:v>-5.8145814278759715</c:v>
                </c:pt>
                <c:pt idx="4">
                  <c:v>-1.7755389448597125</c:v>
                </c:pt>
                <c:pt idx="5">
                  <c:v>-5.7333084186098162</c:v>
                </c:pt>
                <c:pt idx="6">
                  <c:v>-6.5721229896357594</c:v>
                </c:pt>
                <c:pt idx="7">
                  <c:v>-4.2207999125977604</c:v>
                </c:pt>
                <c:pt idx="8">
                  <c:v>-10.614840672911798</c:v>
                </c:pt>
                <c:pt idx="9">
                  <c:v>-8.2557710144059708</c:v>
                </c:pt>
                <c:pt idx="10">
                  <c:v>-3.3551560908448752</c:v>
                </c:pt>
                <c:pt idx="11">
                  <c:v>-7.1865664507330873</c:v>
                </c:pt>
                <c:pt idx="12">
                  <c:v>-9.3481977397478531</c:v>
                </c:pt>
                <c:pt idx="13">
                  <c:v>-17.29929695345858</c:v>
                </c:pt>
                <c:pt idx="14">
                  <c:v>-7.4114329636377239</c:v>
                </c:pt>
                <c:pt idx="15">
                  <c:v>-7.7362943398117929</c:v>
                </c:pt>
                <c:pt idx="16">
                  <c:v>-7.975609000976152</c:v>
                </c:pt>
                <c:pt idx="17">
                  <c:v>-9.0534524078257483</c:v>
                </c:pt>
                <c:pt idx="18">
                  <c:v>-5.8880258835783366</c:v>
                </c:pt>
                <c:pt idx="19">
                  <c:v>-8.063423438375203</c:v>
                </c:pt>
                <c:pt idx="20">
                  <c:v>-4.229827779617068</c:v>
                </c:pt>
                <c:pt idx="21">
                  <c:v>-6.2032303948907632</c:v>
                </c:pt>
                <c:pt idx="22">
                  <c:v>-7.1510107015457791</c:v>
                </c:pt>
                <c:pt idx="23">
                  <c:v>-8.0081350051295246</c:v>
                </c:pt>
                <c:pt idx="24">
                  <c:v>-13.70624483901439</c:v>
                </c:pt>
                <c:pt idx="25">
                  <c:v>-4.6322009267711977</c:v>
                </c:pt>
                <c:pt idx="26">
                  <c:v>-10.913193042938426</c:v>
                </c:pt>
                <c:pt idx="27">
                  <c:v>-3.5430354297874675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8E-4E79-B212-A46C79F5B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34703536"/>
        <c:axId val="534700176"/>
      </c:barChart>
      <c:lineChart>
        <c:grouping val="standard"/>
        <c:varyColors val="0"/>
        <c:ser>
          <c:idx val="3"/>
          <c:order val="3"/>
          <c:tx>
            <c:strRef>
              <c:f>'C B2.2'!$A$6</c:f>
              <c:strCache>
                <c:ptCount val="1"/>
                <c:pt idx="0">
                  <c:v>Change in the debt-to-GDP ratio (2022–2018)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cat>
            <c:strRef>
              <c:f>'C B2.2'!$B$2:$AB$2</c:f>
              <c:strCache>
                <c:ptCount val="27"/>
                <c:pt idx="0">
                  <c:v>FRA</c:v>
                </c:pt>
                <c:pt idx="1">
                  <c:v>ROM</c:v>
                </c:pt>
                <c:pt idx="2">
                  <c:v>ESP</c:v>
                </c:pt>
                <c:pt idx="3">
                  <c:v>CZE</c:v>
                </c:pt>
                <c:pt idx="4">
                  <c:v>EST</c:v>
                </c:pt>
                <c:pt idx="5">
                  <c:v>FIN</c:v>
                </c:pt>
                <c:pt idx="6">
                  <c:v>SVK</c:v>
                </c:pt>
                <c:pt idx="7">
                  <c:v>MLT</c:v>
                </c:pt>
                <c:pt idx="8">
                  <c:v>BEL</c:v>
                </c:pt>
                <c:pt idx="9">
                  <c:v>EA19</c:v>
                </c:pt>
                <c:pt idx="10">
                  <c:v>LUX</c:v>
                </c:pt>
                <c:pt idx="11">
                  <c:v>LVA</c:v>
                </c:pt>
                <c:pt idx="12">
                  <c:v>EU27</c:v>
                </c:pt>
                <c:pt idx="13">
                  <c:v>HUN</c:v>
                </c:pt>
                <c:pt idx="14">
                  <c:v>DEU</c:v>
                </c:pt>
                <c:pt idx="15">
                  <c:v>AUT</c:v>
                </c:pt>
                <c:pt idx="16">
                  <c:v>LTU</c:v>
                </c:pt>
                <c:pt idx="17">
                  <c:v>POL</c:v>
                </c:pt>
                <c:pt idx="18">
                  <c:v>BGR</c:v>
                </c:pt>
                <c:pt idx="19">
                  <c:v>SVN</c:v>
                </c:pt>
                <c:pt idx="20">
                  <c:v>DNK</c:v>
                </c:pt>
                <c:pt idx="21">
                  <c:v>NLD</c:v>
                </c:pt>
                <c:pt idx="22">
                  <c:v>CYP</c:v>
                </c:pt>
                <c:pt idx="23">
                  <c:v>HRV</c:v>
                </c:pt>
                <c:pt idx="24">
                  <c:v>GRC</c:v>
                </c:pt>
                <c:pt idx="25">
                  <c:v>SWE</c:v>
                </c:pt>
                <c:pt idx="26">
                  <c:v>PRT</c:v>
                </c:pt>
              </c:strCache>
            </c:strRef>
          </c:cat>
          <c:val>
            <c:numRef>
              <c:f>'C B2.2'!$B$6:$AC$6</c:f>
              <c:numCache>
                <c:formatCode>0.00</c:formatCode>
                <c:ptCount val="28"/>
                <c:pt idx="0">
                  <c:v>13.495749835997174</c:v>
                </c:pt>
                <c:pt idx="1">
                  <c:v>11.96155529691142</c:v>
                </c:pt>
                <c:pt idx="2">
                  <c:v>11.418939023807269</c:v>
                </c:pt>
                <c:pt idx="3">
                  <c:v>9.6474523385646549</c:v>
                </c:pt>
                <c:pt idx="4">
                  <c:v>9.2645898138260829</c:v>
                </c:pt>
                <c:pt idx="5">
                  <c:v>6.9781213274103209</c:v>
                </c:pt>
                <c:pt idx="6">
                  <c:v>6.318186661271092</c:v>
                </c:pt>
                <c:pt idx="7">
                  <c:v>5.3552782059569424</c:v>
                </c:pt>
                <c:pt idx="8">
                  <c:v>3.1141891006489004</c:v>
                </c:pt>
                <c:pt idx="9">
                  <c:v>3</c:v>
                </c:pt>
                <c:pt idx="10">
                  <c:v>2.7625609954635664</c:v>
                </c:pt>
                <c:pt idx="11">
                  <c:v>1.7760727479397502</c:v>
                </c:pt>
                <c:pt idx="12">
                  <c:v>1.7000000000000028</c:v>
                </c:pt>
                <c:pt idx="13">
                  <c:v>1.1978058369422229</c:v>
                </c:pt>
                <c:pt idx="14">
                  <c:v>1.0708996447365138</c:v>
                </c:pt>
                <c:pt idx="15">
                  <c:v>-0.14964290201773167</c:v>
                </c:pt>
                <c:pt idx="16">
                  <c:v>-0.53403830636599281</c:v>
                </c:pt>
                <c:pt idx="17">
                  <c:v>-1.6723361565015864</c:v>
                </c:pt>
                <c:pt idx="18">
                  <c:v>-2.211415062478892</c:v>
                </c:pt>
                <c:pt idx="19">
                  <c:v>-4.3555380370516303</c:v>
                </c:pt>
                <c:pt idx="20">
                  <c:v>-5.7564387340328196</c:v>
                </c:pt>
                <c:pt idx="21">
                  <c:v>-5.9477021237319789</c:v>
                </c:pt>
                <c:pt idx="22">
                  <c:v>-6.4367816091953927</c:v>
                </c:pt>
                <c:pt idx="23">
                  <c:v>-7.6568374326221829</c:v>
                </c:pt>
                <c:pt idx="24">
                  <c:v>-8.1818552419880461</c:v>
                </c:pt>
                <c:pt idx="25">
                  <c:v>-8.370088428885964</c:v>
                </c:pt>
                <c:pt idx="26">
                  <c:v>-12.271242886187295</c:v>
                </c:pt>
                <c:pt idx="27">
                  <c:v>-22.868284383930224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8E-4E79-B212-A46C79F5B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703536"/>
        <c:axId val="534700176"/>
      </c:lineChart>
      <c:catAx>
        <c:axId val="53470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34700176"/>
        <c:crosses val="autoZero"/>
        <c:auto val="1"/>
        <c:lblAlgn val="ctr"/>
        <c:lblOffset val="100"/>
        <c:noMultiLvlLbl val="0"/>
      </c:catAx>
      <c:valAx>
        <c:axId val="534700176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3470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5437864769635408"/>
          <c:y val="3.9684314354309566E-2"/>
          <c:w val="0.14356480652267997"/>
          <c:h val="0.93589551306086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19685039370078741" l="0.19685039370078741" r="0.19685039370078741" t="0.19685039370078741" header="0.31496062992125984" footer="0.3149606299212598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80180122523584E-2"/>
          <c:y val="2.8061649020554306E-2"/>
          <c:w val="0.72431175820101679"/>
          <c:h val="0.80719000132127849"/>
        </c:manualLayout>
      </c:layout>
      <c:lineChart>
        <c:grouping val="standard"/>
        <c:varyColors val="0"/>
        <c:ser>
          <c:idx val="0"/>
          <c:order val="0"/>
          <c:tx>
            <c:strRef>
              <c:f>'C 4'!$B$2</c:f>
              <c:strCache>
                <c:ptCount val="1"/>
                <c:pt idx="0">
                  <c:v>Gross fixed capital formation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4'!$A$3:$A$18</c:f>
              <c:strCache>
                <c:ptCount val="16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</c:strCache>
            </c:strRef>
          </c:cat>
          <c:val>
            <c:numRef>
              <c:f>'C 4'!$B$3:$B$18</c:f>
              <c:numCache>
                <c:formatCode>#,##0.0</c:formatCode>
                <c:ptCount val="16"/>
                <c:pt idx="0">
                  <c:v>2.2000000000000002</c:v>
                </c:pt>
                <c:pt idx="1">
                  <c:v>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2.4</c:v>
                </c:pt>
                <c:pt idx="5">
                  <c:v>2.2000000000000002</c:v>
                </c:pt>
                <c:pt idx="6">
                  <c:v>2.1</c:v>
                </c:pt>
                <c:pt idx="7">
                  <c:v>2.4</c:v>
                </c:pt>
                <c:pt idx="8">
                  <c:v>2.4</c:v>
                </c:pt>
                <c:pt idx="9">
                  <c:v>2</c:v>
                </c:pt>
                <c:pt idx="10">
                  <c:v>1.9</c:v>
                </c:pt>
                <c:pt idx="11">
                  <c:v>2.2000000000000002</c:v>
                </c:pt>
                <c:pt idx="12">
                  <c:v>2.1</c:v>
                </c:pt>
                <c:pt idx="13">
                  <c:v>1.9</c:v>
                </c:pt>
                <c:pt idx="14">
                  <c:v>2.2999999999999998</c:v>
                </c:pt>
                <c:pt idx="15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AB-4E89-8DC7-15668E56DE8B}"/>
            </c:ext>
          </c:extLst>
        </c:ser>
        <c:ser>
          <c:idx val="1"/>
          <c:order val="1"/>
          <c:tx>
            <c:strRef>
              <c:f>'C 4'!$C$2</c:f>
              <c:strCache>
                <c:ptCount val="1"/>
                <c:pt idx="0">
                  <c:v>10-year average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 4'!$A$3:$A$18</c:f>
              <c:strCache>
                <c:ptCount val="16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</c:strCache>
            </c:strRef>
          </c:cat>
          <c:val>
            <c:numRef>
              <c:f>'C 4'!$C$3:$C$18</c:f>
              <c:numCache>
                <c:formatCode>0.00</c:formatCode>
                <c:ptCount val="16"/>
                <c:pt idx="0">
                  <c:v>2.0200000000000005</c:v>
                </c:pt>
                <c:pt idx="1">
                  <c:v>2.0200000000000005</c:v>
                </c:pt>
                <c:pt idx="2">
                  <c:v>2.0200000000000005</c:v>
                </c:pt>
                <c:pt idx="3">
                  <c:v>2.0200000000000005</c:v>
                </c:pt>
                <c:pt idx="4">
                  <c:v>2.0200000000000005</c:v>
                </c:pt>
                <c:pt idx="5">
                  <c:v>2.0200000000000005</c:v>
                </c:pt>
                <c:pt idx="6">
                  <c:v>2.0200000000000005</c:v>
                </c:pt>
                <c:pt idx="7">
                  <c:v>2.0200000000000005</c:v>
                </c:pt>
                <c:pt idx="8">
                  <c:v>2.0200000000000005</c:v>
                </c:pt>
                <c:pt idx="9">
                  <c:v>2.0200000000000005</c:v>
                </c:pt>
                <c:pt idx="10">
                  <c:v>2.0200000000000005</c:v>
                </c:pt>
                <c:pt idx="11">
                  <c:v>2.0200000000000005</c:v>
                </c:pt>
                <c:pt idx="12">
                  <c:v>2.0200000000000005</c:v>
                </c:pt>
                <c:pt idx="13">
                  <c:v>2.0200000000000005</c:v>
                </c:pt>
                <c:pt idx="14">
                  <c:v>2.0200000000000005</c:v>
                </c:pt>
                <c:pt idx="15">
                  <c:v>2.0200000000000005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AB-4E89-8DC7-15668E56D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192760"/>
        <c:axId val="650190136"/>
      </c:lineChart>
      <c:catAx>
        <c:axId val="650192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50190136"/>
        <c:crosses val="autoZero"/>
        <c:auto val="1"/>
        <c:lblAlgn val="ctr"/>
        <c:lblOffset val="100"/>
        <c:tickLblSkip val="1"/>
        <c:noMultiLvlLbl val="0"/>
      </c:catAx>
      <c:valAx>
        <c:axId val="65019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of GDP</a:t>
                </a:r>
              </a:p>
            </c:rich>
          </c:tx>
          <c:layout>
            <c:manualLayout>
              <c:xMode val="edge"/>
              <c:yMode val="edge"/>
              <c:x val="1.7707735087263579E-3"/>
              <c:y val="0.346533801820644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50192760"/>
        <c:crosses val="autoZero"/>
        <c:crossBetween val="midCat"/>
      </c:valAx>
      <c:spPr>
        <a:noFill/>
        <a:ln w="6350">
          <a:noFill/>
        </a:ln>
        <a:effectLst/>
      </c:spPr>
    </c:plotArea>
    <c:legend>
      <c:legendPos val="b"/>
      <c:layout>
        <c:manualLayout>
          <c:xMode val="edge"/>
          <c:yMode val="edge"/>
          <c:x val="0.795794847928048"/>
          <c:y val="0.1783150639675708"/>
          <c:w val="0.20090657230959189"/>
          <c:h val="0.5472765049328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30104506277069E-2"/>
          <c:y val="7.8162492131922431E-2"/>
          <c:w val="0.9083640694838252"/>
          <c:h val="0.73304070022921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 5'!$B$3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70C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 5'!$A$4:$A$19</c:f>
              <c:strCache>
                <c:ptCount val="16"/>
                <c:pt idx="0">
                  <c:v>0–10</c:v>
                </c:pt>
                <c:pt idx="1">
                  <c:v>10–20</c:v>
                </c:pt>
                <c:pt idx="2">
                  <c:v>20–30</c:v>
                </c:pt>
                <c:pt idx="3">
                  <c:v>30–40</c:v>
                </c:pt>
                <c:pt idx="4">
                  <c:v>40–50</c:v>
                </c:pt>
                <c:pt idx="5">
                  <c:v>50–60</c:v>
                </c:pt>
                <c:pt idx="6">
                  <c:v>60–70</c:v>
                </c:pt>
                <c:pt idx="7">
                  <c:v>70–80</c:v>
                </c:pt>
                <c:pt idx="8">
                  <c:v>80–90</c:v>
                </c:pt>
                <c:pt idx="9">
                  <c:v>90–100</c:v>
                </c:pt>
                <c:pt idx="10">
                  <c:v>100–110</c:v>
                </c:pt>
                <c:pt idx="11">
                  <c:v>110–120</c:v>
                </c:pt>
                <c:pt idx="12">
                  <c:v>120–130</c:v>
                </c:pt>
                <c:pt idx="13">
                  <c:v>130–140</c:v>
                </c:pt>
                <c:pt idx="14">
                  <c:v>140–150</c:v>
                </c:pt>
                <c:pt idx="15">
                  <c:v>150 or more</c:v>
                </c:pt>
              </c:strCache>
            </c:strRef>
          </c:cat>
          <c:val>
            <c:numRef>
              <c:f>'C 5'!$B$4:$B$19</c:f>
              <c:numCache>
                <c:formatCode>#,##0</c:formatCode>
                <c:ptCount val="16"/>
                <c:pt idx="0">
                  <c:v>4178</c:v>
                </c:pt>
                <c:pt idx="1">
                  <c:v>488</c:v>
                </c:pt>
                <c:pt idx="2">
                  <c:v>359</c:v>
                </c:pt>
                <c:pt idx="3">
                  <c:v>270</c:v>
                </c:pt>
                <c:pt idx="4">
                  <c:v>207</c:v>
                </c:pt>
                <c:pt idx="5">
                  <c:v>174</c:v>
                </c:pt>
                <c:pt idx="6">
                  <c:v>133</c:v>
                </c:pt>
                <c:pt idx="7">
                  <c:v>91</c:v>
                </c:pt>
                <c:pt idx="8">
                  <c:v>76</c:v>
                </c:pt>
                <c:pt idx="9">
                  <c:v>54</c:v>
                </c:pt>
                <c:pt idx="10">
                  <c:v>56</c:v>
                </c:pt>
                <c:pt idx="11">
                  <c:v>32</c:v>
                </c:pt>
                <c:pt idx="12">
                  <c:v>30</c:v>
                </c:pt>
                <c:pt idx="13">
                  <c:v>22</c:v>
                </c:pt>
                <c:pt idx="14">
                  <c:v>15</c:v>
                </c:pt>
                <c:pt idx="1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2-4F4C-BF8B-1AB6EEAAAECD}"/>
            </c:ext>
          </c:extLst>
        </c:ser>
        <c:ser>
          <c:idx val="1"/>
          <c:order val="1"/>
          <c:tx>
            <c:strRef>
              <c:f>'C 5'!$C$3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 5'!$A$4:$A$19</c:f>
              <c:strCache>
                <c:ptCount val="16"/>
                <c:pt idx="0">
                  <c:v>0–10</c:v>
                </c:pt>
                <c:pt idx="1">
                  <c:v>10–20</c:v>
                </c:pt>
                <c:pt idx="2">
                  <c:v>20–30</c:v>
                </c:pt>
                <c:pt idx="3">
                  <c:v>30–40</c:v>
                </c:pt>
                <c:pt idx="4">
                  <c:v>40–50</c:v>
                </c:pt>
                <c:pt idx="5">
                  <c:v>50–60</c:v>
                </c:pt>
                <c:pt idx="6">
                  <c:v>60–70</c:v>
                </c:pt>
                <c:pt idx="7">
                  <c:v>70–80</c:v>
                </c:pt>
                <c:pt idx="8">
                  <c:v>80–90</c:v>
                </c:pt>
                <c:pt idx="9">
                  <c:v>90–100</c:v>
                </c:pt>
                <c:pt idx="10">
                  <c:v>100–110</c:v>
                </c:pt>
                <c:pt idx="11">
                  <c:v>110–120</c:v>
                </c:pt>
                <c:pt idx="12">
                  <c:v>120–130</c:v>
                </c:pt>
                <c:pt idx="13">
                  <c:v>130–140</c:v>
                </c:pt>
                <c:pt idx="14">
                  <c:v>140–150</c:v>
                </c:pt>
                <c:pt idx="15">
                  <c:v>150 or more</c:v>
                </c:pt>
              </c:strCache>
            </c:strRef>
          </c:cat>
          <c:val>
            <c:numRef>
              <c:f>'C 5'!$C$4:$C$19</c:f>
              <c:numCache>
                <c:formatCode>#,##0</c:formatCode>
                <c:ptCount val="16"/>
                <c:pt idx="0">
                  <c:v>4233</c:v>
                </c:pt>
                <c:pt idx="1">
                  <c:v>467</c:v>
                </c:pt>
                <c:pt idx="2">
                  <c:v>350</c:v>
                </c:pt>
                <c:pt idx="3">
                  <c:v>245</c:v>
                </c:pt>
                <c:pt idx="4">
                  <c:v>190</c:v>
                </c:pt>
                <c:pt idx="5">
                  <c:v>184</c:v>
                </c:pt>
                <c:pt idx="6">
                  <c:v>123</c:v>
                </c:pt>
                <c:pt idx="7">
                  <c:v>114</c:v>
                </c:pt>
                <c:pt idx="8">
                  <c:v>67</c:v>
                </c:pt>
                <c:pt idx="9">
                  <c:v>66</c:v>
                </c:pt>
                <c:pt idx="10">
                  <c:v>40</c:v>
                </c:pt>
                <c:pt idx="11">
                  <c:v>41</c:v>
                </c:pt>
                <c:pt idx="12">
                  <c:v>36</c:v>
                </c:pt>
                <c:pt idx="13">
                  <c:v>29</c:v>
                </c:pt>
                <c:pt idx="14">
                  <c:v>10</c:v>
                </c:pt>
                <c:pt idx="1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92-4F4C-BF8B-1AB6EEAAAE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1559509264"/>
        <c:axId val="1559510512"/>
      </c:barChart>
      <c:catAx>
        <c:axId val="1559509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Debt-to-revenue</a:t>
                </a:r>
                <a:r>
                  <a:rPr lang="cs-CZ" baseline="0"/>
                  <a:t> ratio (%)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42228933268125446"/>
              <c:y val="0.95641012781290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59510512"/>
        <c:crosses val="autoZero"/>
        <c:auto val="1"/>
        <c:lblAlgn val="ctr"/>
        <c:lblOffset val="100"/>
        <c:noMultiLvlLbl val="0"/>
      </c:catAx>
      <c:valAx>
        <c:axId val="1559510512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No. of municipalities</a:t>
                </a:r>
              </a:p>
            </c:rich>
          </c:tx>
          <c:layout>
            <c:manualLayout>
              <c:xMode val="edge"/>
              <c:yMode val="edge"/>
              <c:x val="3.4192695824401846E-3"/>
              <c:y val="0.287001667629106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59509264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72441789629114"/>
          <c:y val="8.4959211531379669E-2"/>
          <c:w val="0.16958394786903352"/>
          <c:h val="4.906822195068948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35834827549852E-2"/>
          <c:y val="2.0316673483328329E-2"/>
          <c:w val="0.90452008104960557"/>
          <c:h val="0.724394991986988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 7'!$B$2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8491147036181679E-3"/>
                  <c:y val="6.77231415772931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D4-4109-9444-FBAFC2E22552}"/>
                </c:ext>
              </c:extLst>
            </c:dLbl>
            <c:dLbl>
              <c:idx val="3"/>
              <c:layout>
                <c:manualLayout>
                  <c:x val="-4.1860654973124084E-3"/>
                  <c:y val="1.00819145786683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D4-4109-9444-FBAFC2E22552}"/>
                </c:ext>
              </c:extLst>
            </c:dLbl>
            <c:dLbl>
              <c:idx val="4"/>
              <c:layout>
                <c:manualLayout>
                  <c:x val="-3.9422366108684982E-3"/>
                  <c:y val="6.77218198421341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D4-4109-9444-FBAFC2E22552}"/>
                </c:ext>
              </c:extLst>
            </c:dLbl>
            <c:dLbl>
              <c:idx val="5"/>
              <c:layout>
                <c:manualLayout>
                  <c:x val="-1.9711183054342491E-3"/>
                  <c:y val="3.30973259445507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D4-4109-9444-FBAFC2E22552}"/>
                </c:ext>
              </c:extLst>
            </c:dLbl>
            <c:dLbl>
              <c:idx val="6"/>
              <c:layout>
                <c:manualLayout>
                  <c:x val="-1.9711183054342491E-3"/>
                  <c:y val="6.067772994402893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D4-4109-9444-FBAFC2E22552}"/>
                </c:ext>
              </c:extLst>
            </c:dLbl>
            <c:dLbl>
              <c:idx val="8"/>
              <c:layout>
                <c:manualLayout>
                  <c:x val="-5.9133549163028192E-3"/>
                  <c:y val="3.30973259445501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D4-4109-9444-FBAFC2E22552}"/>
                </c:ext>
              </c:extLst>
            </c:dLbl>
            <c:dLbl>
              <c:idx val="9"/>
              <c:layout>
                <c:manualLayout>
                  <c:x val="-1.9711183054342491E-3"/>
                  <c:y val="3.30973259445507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D4-4109-9444-FBAFC2E22552}"/>
                </c:ext>
              </c:extLst>
            </c:dLbl>
            <c:dLbl>
              <c:idx val="12"/>
              <c:layout>
                <c:manualLayout>
                  <c:x val="0"/>
                  <c:y val="-2.3168128161185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D4-4109-9444-FBAFC2E22552}"/>
                </c:ext>
              </c:extLst>
            </c:dLbl>
            <c:dLbl>
              <c:idx val="13"/>
              <c:layout>
                <c:manualLayout>
                  <c:x val="-1.4454700591249794E-16"/>
                  <c:y val="-2.6477860755640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D4-4109-9444-FBAFC2E225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70C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 7'!$A$3:$A$16</c:f>
              <c:strCache>
                <c:ptCount val="14"/>
                <c:pt idx="0">
                  <c:v>Olomouc</c:v>
                </c:pt>
                <c:pt idx="1">
                  <c:v>Karlovy Vary</c:v>
                </c:pt>
                <c:pt idx="2">
                  <c:v>Zlín</c:v>
                </c:pt>
                <c:pt idx="3">
                  <c:v>Prague</c:v>
                </c:pt>
                <c:pt idx="4">
                  <c:v>Pardubice</c:v>
                </c:pt>
                <c:pt idx="5">
                  <c:v>Ústí nad Labem</c:v>
                </c:pt>
                <c:pt idx="6">
                  <c:v>South Moravia</c:v>
                </c:pt>
                <c:pt idx="7">
                  <c:v>Moravia-Silesia</c:v>
                </c:pt>
                <c:pt idx="8">
                  <c:v>Central Bohemia</c:v>
                </c:pt>
                <c:pt idx="9">
                  <c:v>Hradec Králové</c:v>
                </c:pt>
                <c:pt idx="10">
                  <c:v>Vysočina</c:v>
                </c:pt>
                <c:pt idx="11">
                  <c:v>Plzeň</c:v>
                </c:pt>
                <c:pt idx="12">
                  <c:v>South Bohemia</c:v>
                </c:pt>
                <c:pt idx="13">
                  <c:v>Liberec</c:v>
                </c:pt>
              </c:strCache>
            </c:strRef>
          </c:cat>
          <c:val>
            <c:numRef>
              <c:f>'C 7'!$B$3:$B$16</c:f>
              <c:numCache>
                <c:formatCode>0.0</c:formatCode>
                <c:ptCount val="14"/>
                <c:pt idx="0">
                  <c:v>14.826694452533701</c:v>
                </c:pt>
                <c:pt idx="1">
                  <c:v>4.0487112470152615</c:v>
                </c:pt>
                <c:pt idx="2">
                  <c:v>15.25415287525724</c:v>
                </c:pt>
                <c:pt idx="3">
                  <c:v>13.853345376000092</c:v>
                </c:pt>
                <c:pt idx="4">
                  <c:v>9.2734396716114187</c:v>
                </c:pt>
                <c:pt idx="5">
                  <c:v>7.4526283648940943</c:v>
                </c:pt>
                <c:pt idx="6">
                  <c:v>8.1136982677211549</c:v>
                </c:pt>
                <c:pt idx="7">
                  <c:v>6.0439407979341873</c:v>
                </c:pt>
                <c:pt idx="8">
                  <c:v>11.594450016036072</c:v>
                </c:pt>
                <c:pt idx="9">
                  <c:v>5.5824783194417114</c:v>
                </c:pt>
                <c:pt idx="10">
                  <c:v>2.0111238116005588</c:v>
                </c:pt>
                <c:pt idx="11">
                  <c:v>0</c:v>
                </c:pt>
                <c:pt idx="12">
                  <c:v>0</c:v>
                </c:pt>
                <c:pt idx="13">
                  <c:v>1.9910508064728949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6D4-4109-9444-FBAFC2E22552}"/>
            </c:ext>
          </c:extLst>
        </c:ser>
        <c:ser>
          <c:idx val="1"/>
          <c:order val="1"/>
          <c:tx>
            <c:strRef>
              <c:f>'C 7'!$C$2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2790053791794117E-3"/>
                  <c:y val="6.77222449444276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6D4-4109-9444-FBAFC2E22552}"/>
                </c:ext>
              </c:extLst>
            </c:dLbl>
            <c:dLbl>
              <c:idx val="1"/>
              <c:layout>
                <c:manualLayout>
                  <c:x val="8.372007172239215E-3"/>
                  <c:y val="3.38611224722138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6D4-4109-9444-FBAFC2E22552}"/>
                </c:ext>
              </c:extLst>
            </c:dLbl>
            <c:dLbl>
              <c:idx val="2"/>
              <c:layout>
                <c:manualLayout>
                  <c:x val="6.6720822612894989E-3"/>
                  <c:y val="9.97123440184180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D4-4109-9444-FBAFC2E22552}"/>
                </c:ext>
              </c:extLst>
            </c:dLbl>
            <c:dLbl>
              <c:idx val="5"/>
              <c:layout>
                <c:manualLayout>
                  <c:x val="2.093001793059727E-3"/>
                  <c:y val="1.01583367416641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6D4-4109-9444-FBAFC2E22552}"/>
                </c:ext>
              </c:extLst>
            </c:dLbl>
            <c:dLbl>
              <c:idx val="7"/>
              <c:layout>
                <c:manualLayout>
                  <c:x val="3.9422366108684982E-3"/>
                  <c:y val="6.61946518891021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6D4-4109-9444-FBAFC2E22552}"/>
                </c:ext>
              </c:extLst>
            </c:dLbl>
            <c:dLbl>
              <c:idx val="8"/>
              <c:layout>
                <c:manualLayout>
                  <c:x val="1.9711183054342491E-3"/>
                  <c:y val="-6.067772994402893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6D4-4109-9444-FBAFC2E22552}"/>
                </c:ext>
              </c:extLst>
            </c:dLbl>
            <c:dLbl>
              <c:idx val="9"/>
              <c:layout>
                <c:manualLayout>
                  <c:x val="1.8964536317087046E-3"/>
                  <c:y val="1.27959053103005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FC-4F59-A396-D647090CD297}"/>
                </c:ext>
              </c:extLst>
            </c:dLbl>
            <c:dLbl>
              <c:idx val="10"/>
              <c:layout>
                <c:manualLayout>
                  <c:x val="5.9133549163028912E-3"/>
                  <c:y val="6.61946518891003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6D4-4109-9444-FBAFC2E22552}"/>
                </c:ext>
              </c:extLst>
            </c:dLbl>
            <c:dLbl>
              <c:idx val="11"/>
              <c:layout>
                <c:manualLayout>
                  <c:x val="3.9422366108684982E-3"/>
                  <c:y val="9.92919778336511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6D4-4109-9444-FBAFC2E225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 7'!$A$3:$A$16</c:f>
              <c:strCache>
                <c:ptCount val="14"/>
                <c:pt idx="0">
                  <c:v>Olomouc</c:v>
                </c:pt>
                <c:pt idx="1">
                  <c:v>Karlovy Vary</c:v>
                </c:pt>
                <c:pt idx="2">
                  <c:v>Zlín</c:v>
                </c:pt>
                <c:pt idx="3">
                  <c:v>Prague</c:v>
                </c:pt>
                <c:pt idx="4">
                  <c:v>Pardubice</c:v>
                </c:pt>
                <c:pt idx="5">
                  <c:v>Ústí nad Labem</c:v>
                </c:pt>
                <c:pt idx="6">
                  <c:v>South Moravia</c:v>
                </c:pt>
                <c:pt idx="7">
                  <c:v>Moravia-Silesia</c:v>
                </c:pt>
                <c:pt idx="8">
                  <c:v>Central Bohemia</c:v>
                </c:pt>
                <c:pt idx="9">
                  <c:v>Hradec Králové</c:v>
                </c:pt>
                <c:pt idx="10">
                  <c:v>Vysočina</c:v>
                </c:pt>
                <c:pt idx="11">
                  <c:v>Plzeň</c:v>
                </c:pt>
                <c:pt idx="12">
                  <c:v>South Bohemia</c:v>
                </c:pt>
                <c:pt idx="13">
                  <c:v>Liberec</c:v>
                </c:pt>
              </c:strCache>
            </c:strRef>
          </c:cat>
          <c:val>
            <c:numRef>
              <c:f>'C 7'!$C$3:$C$16</c:f>
              <c:numCache>
                <c:formatCode>0.0</c:formatCode>
                <c:ptCount val="14"/>
                <c:pt idx="0">
                  <c:v>13.697763792927582</c:v>
                </c:pt>
                <c:pt idx="1">
                  <c:v>13.572142930448969</c:v>
                </c:pt>
                <c:pt idx="2">
                  <c:v>12.466909985146948</c:v>
                </c:pt>
                <c:pt idx="3">
                  <c:v>11.948910363287316</c:v>
                </c:pt>
                <c:pt idx="4">
                  <c:v>11.174619900894706</c:v>
                </c:pt>
                <c:pt idx="5">
                  <c:v>8.3786689211273675</c:v>
                </c:pt>
                <c:pt idx="6">
                  <c:v>7.709647149246651</c:v>
                </c:pt>
                <c:pt idx="7">
                  <c:v>6.9077050442600916</c:v>
                </c:pt>
                <c:pt idx="8">
                  <c:v>5.7220568637557996</c:v>
                </c:pt>
                <c:pt idx="9">
                  <c:v>4.0797102867510242</c:v>
                </c:pt>
                <c:pt idx="10">
                  <c:v>1.7990311405511286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6D4-4109-9444-FBAFC2E225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3"/>
        <c:axId val="521236096"/>
        <c:axId val="521233184"/>
      </c:barChart>
      <c:catAx>
        <c:axId val="52123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1233184"/>
        <c:crosses val="autoZero"/>
        <c:auto val="1"/>
        <c:lblAlgn val="ctr"/>
        <c:lblOffset val="100"/>
        <c:noMultiLvlLbl val="0"/>
      </c:catAx>
      <c:valAx>
        <c:axId val="521233184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Ratio of debt to average revenues over last four years (%)</a:t>
                </a:r>
              </a:p>
            </c:rich>
          </c:tx>
          <c:layout>
            <c:manualLayout>
              <c:xMode val="edge"/>
              <c:yMode val="edge"/>
              <c:x val="0"/>
              <c:y val="2.064707154902559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12360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72159383531442978"/>
          <c:y val="1.0171750610290549E-2"/>
          <c:w val="0.25744834075546308"/>
          <c:h val="0.1412152736503980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22207871393264E-2"/>
          <c:y val="2.257554782759873E-2"/>
          <c:w val="0.83439074720739448"/>
          <c:h val="0.856735745893253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 B5.1'!$A$4</c:f>
              <c:strCache>
                <c:ptCount val="1"/>
                <c:pt idx="0">
                  <c:v>Municipalities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 B5.1'!$B$2:$K$2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'C B5.1'!$B$4:$K$4</c:f>
              <c:numCache>
                <c:formatCode>#,##0.0</c:formatCode>
                <c:ptCount val="10"/>
                <c:pt idx="0">
                  <c:v>70.490971809749766</c:v>
                </c:pt>
                <c:pt idx="1">
                  <c:v>76.785928153499327</c:v>
                </c:pt>
                <c:pt idx="2">
                  <c:v>85.400240930090334</c:v>
                </c:pt>
                <c:pt idx="3">
                  <c:v>107.69018412487978</c:v>
                </c:pt>
                <c:pt idx="4">
                  <c:v>120.49852671232041</c:v>
                </c:pt>
                <c:pt idx="5">
                  <c:v>122.05449896268085</c:v>
                </c:pt>
                <c:pt idx="6">
                  <c:v>134.48491049052959</c:v>
                </c:pt>
                <c:pt idx="7">
                  <c:v>146.79022768726028</c:v>
                </c:pt>
                <c:pt idx="8">
                  <c:v>168.57658946077879</c:v>
                </c:pt>
                <c:pt idx="9">
                  <c:v>180.38164791896077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D-49FB-9E5B-E261DC9A6F53}"/>
            </c:ext>
          </c:extLst>
        </c:ser>
        <c:ser>
          <c:idx val="2"/>
          <c:order val="1"/>
          <c:tx>
            <c:strRef>
              <c:f>'C B5.1'!$A$5</c:f>
              <c:strCache>
                <c:ptCount val="1"/>
                <c:pt idx="0">
                  <c:v>Prague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B7D-49FB-9E5B-E261DC9A6F53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 B5.1'!$B$2:$K$2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'C B5.1'!$B$5:$K$5</c:f>
              <c:numCache>
                <c:formatCode>#,##0.0</c:formatCode>
                <c:ptCount val="10"/>
                <c:pt idx="0">
                  <c:v>27.475500029590002</c:v>
                </c:pt>
                <c:pt idx="1">
                  <c:v>30.57553673955</c:v>
                </c:pt>
                <c:pt idx="2">
                  <c:v>29.183025612479998</c:v>
                </c:pt>
                <c:pt idx="3">
                  <c:v>48.72123423168</c:v>
                </c:pt>
                <c:pt idx="4">
                  <c:v>59.095615761220003</c:v>
                </c:pt>
                <c:pt idx="5">
                  <c:v>64.702366654269994</c:v>
                </c:pt>
                <c:pt idx="6">
                  <c:v>80.207784176899992</c:v>
                </c:pt>
                <c:pt idx="7">
                  <c:v>87.146171628240012</c:v>
                </c:pt>
                <c:pt idx="8">
                  <c:v>97.906865302230003</c:v>
                </c:pt>
                <c:pt idx="9">
                  <c:v>113.77867491728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7D-49FB-9E5B-E261DC9A6F53}"/>
            </c:ext>
          </c:extLst>
        </c:ser>
        <c:ser>
          <c:idx val="1"/>
          <c:order val="2"/>
          <c:tx>
            <c:strRef>
              <c:f>'C B5.1'!$A$3</c:f>
              <c:strCache>
                <c:ptCount val="1"/>
                <c:pt idx="0">
                  <c:v>Regions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 B5.1'!$B$2:$K$2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'C B5.1'!$B$3:$K$3</c:f>
              <c:numCache>
                <c:formatCode>#,##0.0</c:formatCode>
                <c:ptCount val="10"/>
                <c:pt idx="0">
                  <c:v>14.841219329649999</c:v>
                </c:pt>
                <c:pt idx="1">
                  <c:v>17.618860747100001</c:v>
                </c:pt>
                <c:pt idx="2">
                  <c:v>16.700151361650001</c:v>
                </c:pt>
                <c:pt idx="3">
                  <c:v>24.533284648480002</c:v>
                </c:pt>
                <c:pt idx="4">
                  <c:v>31.035884261149999</c:v>
                </c:pt>
                <c:pt idx="5">
                  <c:v>30.650180474649996</c:v>
                </c:pt>
                <c:pt idx="6">
                  <c:v>35.739668081779996</c:v>
                </c:pt>
                <c:pt idx="7">
                  <c:v>32.830527186089995</c:v>
                </c:pt>
                <c:pt idx="8">
                  <c:v>42.2405438105</c:v>
                </c:pt>
                <c:pt idx="9">
                  <c:v>48.281240230739996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7D-49FB-9E5B-E261DC9A6F5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4648656"/>
        <c:axId val="63086896"/>
      </c:barChart>
      <c:catAx>
        <c:axId val="174648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3086896"/>
        <c:crosses val="autoZero"/>
        <c:auto val="1"/>
        <c:lblAlgn val="ctr"/>
        <c:lblOffset val="100"/>
        <c:noMultiLvlLbl val="0"/>
      </c:catAx>
      <c:valAx>
        <c:axId val="6308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CZK billions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7464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578936710067065"/>
          <c:y val="0.94647439401129418"/>
          <c:w val="0.40699679559722207"/>
          <c:h val="5.06533955018991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245217379323644E-2"/>
          <c:y val="3.1194416954550649E-2"/>
          <c:w val="0.90089245734047008"/>
          <c:h val="0.8484415508827246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 B5.2'!$A$3</c:f>
              <c:strCache>
                <c:ptCount val="1"/>
                <c:pt idx="0">
                  <c:v>Balance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dLbl>
              <c:idx val="7"/>
              <c:layout>
                <c:manualLayout>
                  <c:x val="-1.749781277340348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EC1-4B48-AB46-EBD097C97F07}"/>
                </c:ext>
              </c:extLst>
            </c:dLbl>
            <c:dLbl>
              <c:idx val="9"/>
              <c:layout>
                <c:manualLayout>
                  <c:x val="-1.093613298337707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EC1-4B48-AB46-EBD097C97F0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 B5.2'!$B$2:$K$2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'C B5.2'!$B$3:$K$3</c:f>
              <c:numCache>
                <c:formatCode>#,##0.0</c:formatCode>
                <c:ptCount val="10"/>
                <c:pt idx="0">
                  <c:v>17.465696649229951</c:v>
                </c:pt>
                <c:pt idx="1">
                  <c:v>11.539085779359981</c:v>
                </c:pt>
                <c:pt idx="2">
                  <c:v>21.433402003389929</c:v>
                </c:pt>
                <c:pt idx="3">
                  <c:v>52.418391048509889</c:v>
                </c:pt>
                <c:pt idx="4">
                  <c:v>30.524239728669997</c:v>
                </c:pt>
                <c:pt idx="5">
                  <c:v>8.3569012748099833</c:v>
                </c:pt>
                <c:pt idx="6">
                  <c:v>31.359453259910087</c:v>
                </c:pt>
                <c:pt idx="7">
                  <c:v>14.001834042899986</c:v>
                </c:pt>
                <c:pt idx="8">
                  <c:v>41.244451526090053</c:v>
                </c:pt>
                <c:pt idx="9">
                  <c:v>32.998719825410063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1-4B48-AB46-EBD097C97F07}"/>
            </c:ext>
          </c:extLst>
        </c:ser>
        <c:ser>
          <c:idx val="0"/>
          <c:order val="1"/>
          <c:tx>
            <c:strRef>
              <c:f>'C B5.2'!$A$4</c:f>
              <c:strCache>
                <c:ptCount val="1"/>
                <c:pt idx="0">
                  <c:v>Savings (Year-on-Year Change)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EC1-4B48-AB46-EBD097C97F07}"/>
              </c:ext>
            </c:extLst>
          </c:dPt>
          <c:dLbls>
            <c:dLbl>
              <c:idx val="0"/>
              <c:layout>
                <c:manualLayout>
                  <c:x val="1.7497812773403325E-2"/>
                  <c:y val="1.21904747278020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C1-4B48-AB46-EBD097C97F07}"/>
                </c:ext>
              </c:extLst>
            </c:dLbl>
            <c:dLbl>
              <c:idx val="1"/>
              <c:layout>
                <c:manualLayout>
                  <c:x val="1.3123359580052493E-2"/>
                  <c:y val="-5.587236372677921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C1-4B48-AB46-EBD097C97F07}"/>
                </c:ext>
              </c:extLst>
            </c:dLbl>
            <c:dLbl>
              <c:idx val="3"/>
              <c:layout>
                <c:manualLayout>
                  <c:x val="1.31233595800524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C1-4B48-AB46-EBD097C97F07}"/>
                </c:ext>
              </c:extLst>
            </c:dLbl>
            <c:dLbl>
              <c:idx val="4"/>
              <c:layout>
                <c:manualLayout>
                  <c:x val="1.3123359580052493E-2"/>
                  <c:y val="-5.587236372677921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C1-4B48-AB46-EBD097C97F07}"/>
                </c:ext>
              </c:extLst>
            </c:dLbl>
            <c:dLbl>
              <c:idx val="6"/>
              <c:layout>
                <c:manualLayout>
                  <c:x val="1.31233595800524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C1-4B48-AB46-EBD097C97F07}"/>
                </c:ext>
              </c:extLst>
            </c:dLbl>
            <c:dLbl>
              <c:idx val="8"/>
              <c:layout>
                <c:manualLayout>
                  <c:x val="1.3123359580052493E-2"/>
                  <c:y val="3.04761868195048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EC1-4B48-AB46-EBD097C97F07}"/>
                </c:ext>
              </c:extLst>
            </c:dLbl>
            <c:dLbl>
              <c:idx val="9"/>
              <c:layout>
                <c:manualLayout>
                  <c:x val="6.56167979002624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EC1-4B48-AB46-EBD097C97F0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70C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 B5.2'!$B$2:$K$2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'C B5.2'!$B$4:$K$4</c:f>
              <c:numCache>
                <c:formatCode>#,##0.0</c:formatCode>
                <c:ptCount val="10"/>
                <c:pt idx="0">
                  <c:v>15.581485514259445</c:v>
                </c:pt>
                <c:pt idx="1">
                  <c:v>12.172634471159576</c:v>
                </c:pt>
                <c:pt idx="2">
                  <c:v>6.3030922640709841</c:v>
                </c:pt>
                <c:pt idx="3">
                  <c:v>49.661285100819477</c:v>
                </c:pt>
                <c:pt idx="4">
                  <c:v>29.685323729650605</c:v>
                </c:pt>
                <c:pt idx="5">
                  <c:v>6.7770193569104311</c:v>
                </c:pt>
                <c:pt idx="6">
                  <c:v>33.025316657608734</c:v>
                </c:pt>
                <c:pt idx="7">
                  <c:v>16.334563752380738</c:v>
                </c:pt>
                <c:pt idx="8">
                  <c:v>41.957072071918489</c:v>
                </c:pt>
                <c:pt idx="9">
                  <c:v>33.717564493471983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C1-4B48-AB46-EBD097C97F07}"/>
            </c:ext>
          </c:extLst>
        </c:ser>
        <c:ser>
          <c:idx val="2"/>
          <c:order val="2"/>
          <c:tx>
            <c:strRef>
              <c:f>'C B5.2'!$A$5</c:f>
              <c:strCache>
                <c:ptCount val="1"/>
                <c:pt idx="0">
                  <c:v>Debt (Year-on-Year Change)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 B5.2'!$B$2:$K$2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'C B5.2'!$B$5:$K$5</c:f>
              <c:numCache>
                <c:formatCode>#,##0.0</c:formatCode>
                <c:ptCount val="10"/>
                <c:pt idx="0">
                  <c:v>4.8901795179600676</c:v>
                </c:pt>
                <c:pt idx="1">
                  <c:v>-3.7491066858199464</c:v>
                </c:pt>
                <c:pt idx="2">
                  <c:v>-2.591031341689972</c:v>
                </c:pt>
                <c:pt idx="3">
                  <c:v>-19.896399898449921</c:v>
                </c:pt>
                <c:pt idx="4">
                  <c:v>-4.7278641802398989</c:v>
                </c:pt>
                <c:pt idx="5">
                  <c:v>-1.0601339623001251</c:v>
                </c:pt>
                <c:pt idx="6">
                  <c:v>0.47380820933004758</c:v>
                </c:pt>
                <c:pt idx="7">
                  <c:v>3.2826580686099089</c:v>
                </c:pt>
                <c:pt idx="8">
                  <c:v>-0.1305936494400177</c:v>
                </c:pt>
                <c:pt idx="9">
                  <c:v>1.9518867020800628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C1-4B48-AB46-EBD097C97F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74648656"/>
        <c:axId val="63086896"/>
      </c:barChart>
      <c:catAx>
        <c:axId val="174648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3086896"/>
        <c:crosses val="autoZero"/>
        <c:auto val="1"/>
        <c:lblAlgn val="ctr"/>
        <c:lblOffset val="100"/>
        <c:noMultiLvlLbl val="0"/>
      </c:catAx>
      <c:valAx>
        <c:axId val="6308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CZK billions</a:t>
                </a:r>
              </a:p>
            </c:rich>
          </c:tx>
          <c:layout>
            <c:manualLayout>
              <c:xMode val="edge"/>
              <c:yMode val="edge"/>
              <c:x val="0"/>
              <c:y val="0.348325777484794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7464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62760408087069"/>
          <c:y val="0.94885567802089488"/>
          <c:w val="0.7154936176910941"/>
          <c:h val="5.0961172259428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667631549679"/>
          <c:y val="3.5264882941793002E-2"/>
          <c:w val="0.88138270112107053"/>
          <c:h val="0.818367819466492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 B5.3'!$A$3</c:f>
              <c:strCache>
                <c:ptCount val="1"/>
                <c:pt idx="0">
                  <c:v>Municipalities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F4-4E43-A8E7-EC0C3797C8F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 B5.3'!$B$2:$K$2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'C B5.3'!$B$3:$K$3</c:f>
              <c:numCache>
                <c:formatCode>#,##0.0</c:formatCode>
                <c:ptCount val="10"/>
                <c:pt idx="0">
                  <c:v>52.913290758839899</c:v>
                </c:pt>
                <c:pt idx="1">
                  <c:v>49.678695673639965</c:v>
                </c:pt>
                <c:pt idx="2">
                  <c:v>48.568405236219974</c:v>
                </c:pt>
                <c:pt idx="3">
                  <c:v>43.082582069510067</c:v>
                </c:pt>
                <c:pt idx="4">
                  <c:v>41.907279552540174</c:v>
                </c:pt>
                <c:pt idx="5">
                  <c:v>42.141617151740043</c:v>
                </c:pt>
                <c:pt idx="6">
                  <c:v>43.884429609710097</c:v>
                </c:pt>
                <c:pt idx="7">
                  <c:v>45.921743126210004</c:v>
                </c:pt>
                <c:pt idx="8">
                  <c:v>50.416225097309976</c:v>
                </c:pt>
                <c:pt idx="9">
                  <c:v>53.288796760570051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B-4BE2-A6B6-B6D18F58C0C9}"/>
            </c:ext>
          </c:extLst>
        </c:ser>
        <c:ser>
          <c:idx val="2"/>
          <c:order val="1"/>
          <c:tx>
            <c:strRef>
              <c:f>'C B5.3'!$A$4</c:f>
              <c:strCache>
                <c:ptCount val="1"/>
                <c:pt idx="0">
                  <c:v>Prague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 B5.3'!$B$2:$K$2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'C B5.3'!$B$4:$K$4</c:f>
              <c:numCache>
                <c:formatCode>#,##0.0</c:formatCode>
                <c:ptCount val="10"/>
                <c:pt idx="0">
                  <c:v>33.503364519880002</c:v>
                </c:pt>
                <c:pt idx="1">
                  <c:v>32.80249445103</c:v>
                </c:pt>
                <c:pt idx="2">
                  <c:v>31.81742165452</c:v>
                </c:pt>
                <c:pt idx="3">
                  <c:v>22.315482656659999</c:v>
                </c:pt>
                <c:pt idx="4">
                  <c:v>21.16933083268</c:v>
                </c:pt>
                <c:pt idx="5">
                  <c:v>20.341592646110001</c:v>
                </c:pt>
                <c:pt idx="6">
                  <c:v>19.92288272031</c:v>
                </c:pt>
                <c:pt idx="7">
                  <c:v>19.332525506189999</c:v>
                </c:pt>
                <c:pt idx="8">
                  <c:v>13.388288124450002</c:v>
                </c:pt>
                <c:pt idx="9">
                  <c:v>12.49453491513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9B-4BE2-A6B6-B6D18F58C0C9}"/>
            </c:ext>
          </c:extLst>
        </c:ser>
        <c:ser>
          <c:idx val="3"/>
          <c:order val="2"/>
          <c:tx>
            <c:strRef>
              <c:f>'C B5.3'!$A$5</c:f>
              <c:strCache>
                <c:ptCount val="1"/>
                <c:pt idx="0">
                  <c:v>Regions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 B5.3'!$B$2:$K$2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'C B5.3'!$B$5:$K$5</c:f>
              <c:numCache>
                <c:formatCode>#,##0.0</c:formatCode>
                <c:ptCount val="10"/>
                <c:pt idx="0">
                  <c:v>23.602462334560006</c:v>
                </c:pt>
                <c:pt idx="1">
                  <c:v>23.788820802789999</c:v>
                </c:pt>
                <c:pt idx="2">
                  <c:v>23.293152695030006</c:v>
                </c:pt>
                <c:pt idx="3">
                  <c:v>18.38451496115</c:v>
                </c:pt>
                <c:pt idx="4">
                  <c:v>15.978105121859997</c:v>
                </c:pt>
                <c:pt idx="5">
                  <c:v>15.511371746929996</c:v>
                </c:pt>
                <c:pt idx="6">
                  <c:v>14.661077424090001</c:v>
                </c:pt>
                <c:pt idx="7">
                  <c:v>16.496779190319998</c:v>
                </c:pt>
                <c:pt idx="8">
                  <c:v>17.815940951520002</c:v>
                </c:pt>
                <c:pt idx="9">
                  <c:v>17.789009199660001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9B-4BE2-A6B6-B6D18F58C0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174648656"/>
        <c:axId val="63086896"/>
        <c:extLst/>
      </c:barChart>
      <c:catAx>
        <c:axId val="174648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3086896"/>
        <c:crosses val="autoZero"/>
        <c:auto val="1"/>
        <c:lblAlgn val="ctr"/>
        <c:lblOffset val="100"/>
        <c:noMultiLvlLbl val="0"/>
      </c:catAx>
      <c:valAx>
        <c:axId val="6308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CZK</a:t>
                </a:r>
                <a:r>
                  <a:rPr lang="cs-CZ" baseline="0"/>
                  <a:t> billions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4.8291681757817216E-3"/>
              <c:y val="0.326528885070742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7464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075881210763938"/>
          <c:y val="0.94587263360759777"/>
          <c:w val="0.43638271157527897"/>
          <c:h val="5.39440956828121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</xdr:rowOff>
    </xdr:from>
    <xdr:to>
      <xdr:col>7</xdr:col>
      <xdr:colOff>250190</xdr:colOff>
      <xdr:row>6</xdr:row>
      <xdr:rowOff>155575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124EC22-A67C-4AFD-B911-31427DE8B9C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3511550" cy="111569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63500</xdr:rowOff>
    </xdr:from>
    <xdr:to>
      <xdr:col>16</xdr:col>
      <xdr:colOff>486207</xdr:colOff>
      <xdr:row>27</xdr:row>
      <xdr:rowOff>141917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B5CEF05B-42C2-0552-5044-A3BB91A4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8600" y="63500"/>
          <a:ext cx="8290357" cy="449801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510540</xdr:colOff>
      <xdr:row>2</xdr:row>
      <xdr:rowOff>3810</xdr:rowOff>
    </xdr:from>
    <xdr:to>
      <xdr:col>14</xdr:col>
      <xdr:colOff>205740</xdr:colOff>
      <xdr:row>28</xdr:row>
      <xdr:rowOff>76200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4027ECA-AC8C-4633-AE29-B380B49D51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42862</xdr:rowOff>
    </xdr:from>
    <xdr:to>
      <xdr:col>4</xdr:col>
      <xdr:colOff>649605</xdr:colOff>
      <xdr:row>28</xdr:row>
      <xdr:rowOff>68580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AE27855-2449-4D4D-8D31-0A59CB658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6</xdr:row>
      <xdr:rowOff>37147</xdr:rowOff>
    </xdr:from>
    <xdr:to>
      <xdr:col>7</xdr:col>
      <xdr:colOff>541020</xdr:colOff>
      <xdr:row>28</xdr:row>
      <xdr:rowOff>13335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6703FAA-2229-4C60-BF82-712E0FF204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7</xdr:row>
      <xdr:rowOff>22860</xdr:rowOff>
    </xdr:from>
    <xdr:to>
      <xdr:col>8</xdr:col>
      <xdr:colOff>131445</xdr:colOff>
      <xdr:row>26</xdr:row>
      <xdr:rowOff>13335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6F65C94-ECBD-4972-B71F-8D3A83AEC4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48895</xdr:colOff>
      <xdr:row>5</xdr:row>
      <xdr:rowOff>33972</xdr:rowOff>
    </xdr:from>
    <xdr:to>
      <xdr:col>9</xdr:col>
      <xdr:colOff>243840</xdr:colOff>
      <xdr:row>24</xdr:row>
      <xdr:rowOff>34925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0C238E3-F253-48AF-A250-DCF2689BB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379096</xdr:colOff>
      <xdr:row>9</xdr:row>
      <xdr:rowOff>140016</xdr:rowOff>
    </xdr:from>
    <xdr:to>
      <xdr:col>6</xdr:col>
      <xdr:colOff>419100</xdr:colOff>
      <xdr:row>32</xdr:row>
      <xdr:rowOff>38100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A877D8C-AFCE-4BE0-997F-DDBA4FC28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6</xdr:row>
      <xdr:rowOff>68580</xdr:rowOff>
    </xdr:from>
    <xdr:to>
      <xdr:col>10</xdr:col>
      <xdr:colOff>304800</xdr:colOff>
      <xdr:row>21</xdr:row>
      <xdr:rowOff>129540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AA958E9-3743-4FC4-A8DC-2AE0F5990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5</xdr:row>
      <xdr:rowOff>120015</xdr:rowOff>
    </xdr:from>
    <xdr:to>
      <xdr:col>8</xdr:col>
      <xdr:colOff>405765</xdr:colOff>
      <xdr:row>28</xdr:row>
      <xdr:rowOff>1905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D562A4EE-E76C-46EF-84F4-07A807F692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51903</xdr:colOff>
      <xdr:row>8</xdr:row>
      <xdr:rowOff>102437</xdr:rowOff>
    </xdr:from>
    <xdr:to>
      <xdr:col>10</xdr:col>
      <xdr:colOff>345201</xdr:colOff>
      <xdr:row>30</xdr:row>
      <xdr:rowOff>37667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890AC37-A7ED-47BA-AB32-A027989D4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114300</xdr:rowOff>
    </xdr:from>
    <xdr:to>
      <xdr:col>17</xdr:col>
      <xdr:colOff>37419</xdr:colOff>
      <xdr:row>31</xdr:row>
      <xdr:rowOff>17057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C6EFA72-C7F2-4EC9-9151-9971E9C47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62100"/>
          <a:ext cx="9730059" cy="3377477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20320</xdr:rowOff>
    </xdr:from>
    <xdr:to>
      <xdr:col>11</xdr:col>
      <xdr:colOff>62077</xdr:colOff>
      <xdr:row>29</xdr:row>
      <xdr:rowOff>122459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40CEE3E2-C03E-A884-EABA-F71CF48D2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2670"/>
          <a:ext cx="7142327" cy="33152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241743</xdr:colOff>
      <xdr:row>1</xdr:row>
      <xdr:rowOff>160213</xdr:rowOff>
    </xdr:from>
    <xdr:to>
      <xdr:col>16</xdr:col>
      <xdr:colOff>231900</xdr:colOff>
      <xdr:row>20</xdr:row>
      <xdr:rowOff>127000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EFDF960-BE55-48B3-A07B-8C2F4A506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202881</xdr:colOff>
      <xdr:row>1</xdr:row>
      <xdr:rowOff>100965</xdr:rowOff>
    </xdr:from>
    <xdr:to>
      <xdr:col>14</xdr:col>
      <xdr:colOff>112395</xdr:colOff>
      <xdr:row>20</xdr:row>
      <xdr:rowOff>123825</xdr:rowOff>
    </xdr:to>
    <xdr:graphicFrame macro="">
      <xdr:nvGraphicFramePr>
        <xdr:cNvPr id="13" name="Graf 1">
          <a:extLst>
            <a:ext uri="{FF2B5EF4-FFF2-40B4-BE49-F238E27FC236}">
              <a16:creationId xmlns:a16="http://schemas.microsoft.com/office/drawing/2014/main" id="{38EFB163-BC74-464C-A981-66B457F280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0.04896</cdr:x>
      <cdr:y>0.02941</cdr:y>
    </cdr:from>
    <cdr:to>
      <cdr:x>0.14871</cdr:x>
      <cdr:y>0.08597</cdr:y>
    </cdr:to>
    <cdr:sp macro="" textlink="">
      <cdr:nvSpPr>
        <cdr:cNvPr id="2" name="TextovéPole 1">
          <a:extLst xmlns:a="http://schemas.openxmlformats.org/drawingml/2006/main">
            <a:ext uri="{FF2B5EF4-FFF2-40B4-BE49-F238E27FC236}">
              <a16:creationId xmlns:a16="http://schemas.microsoft.com/office/drawing/2014/main" id="{94ADFA6F-8DEE-027E-EC83-5BD87A227260}"/>
            </a:ext>
          </a:extLst>
        </cdr:cNvPr>
        <cdr:cNvSpPr txBox="1"/>
      </cdr:nvSpPr>
      <cdr:spPr>
        <a:xfrm xmlns:a="http://schemas.openxmlformats.org/drawingml/2006/main">
          <a:off x="355284" y="123824"/>
          <a:ext cx="7239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80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4,178</a:t>
          </a:r>
          <a:r>
            <a:rPr lang="cs-CZ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cs-CZ" sz="8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4,233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rr.sharepoint.com/sites/analytici/Sdilene%20dokumenty/ZPR&#193;VA%20O%20PLN&#282;N&#205;%20PRAVIDEL/2023/graf-tab_mala_zprava/Obce_2022_Box%20(CZ+EN).xlsx" TargetMode="External"/><Relationship Id="rId1" Type="http://schemas.openxmlformats.org/officeDocument/2006/relationships/externalLinkPath" Target="/sites/analytici/Sdilene%20dokumenty/ZPR&#193;VA%20O%20PLN&#282;N&#205;%20PRAVIDEL/2023/graf-tab_mala_zprava/Obce_2022_Box%20(CZ+E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_1"/>
      <sheetName val="Data_2"/>
      <sheetName val="Data_3"/>
      <sheetName val="Data_4"/>
      <sheetName val="Data_5"/>
      <sheetName val="Data_6"/>
      <sheetName val="Data_7"/>
      <sheetName val="Data_8"/>
      <sheetName val="Data"/>
      <sheetName val="Graf_B2.1 (CZ)"/>
      <sheetName val="Tabulka_B2.1 (CZ)"/>
      <sheetName val="Graf_B2.2 (CZ)"/>
      <sheetName val="Graf_B2.3 (CZ)"/>
      <sheetName val="Graf_B2.4 (CZ)"/>
      <sheetName val="Graf_B2.5 (CZ)"/>
      <sheetName val="Graf_B2.1 (EN)"/>
      <sheetName val="Tabulka_B2.1 (EN)"/>
      <sheetName val="Graf_B2.2 (EN)"/>
      <sheetName val="Graf_B2.3 (EN)"/>
      <sheetName val="Graf_B2.4 (EN)"/>
      <sheetName val="Graf_B2.5 (EN)"/>
      <sheetName val="Nepoužito_Tabulka_1"/>
      <sheetName val="Nepoužito_Graf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G6">
            <v>97966471839.339767</v>
          </cell>
          <cell r="H6">
            <v>107361464893.04933</v>
          </cell>
          <cell r="I6">
            <v>114583266542.57033</v>
          </cell>
          <cell r="J6">
            <v>156411418356.55978</v>
          </cell>
          <cell r="K6">
            <v>179594142473.54041</v>
          </cell>
          <cell r="L6">
            <v>186756865616.95084</v>
          </cell>
          <cell r="M6">
            <v>214692694667.42957</v>
          </cell>
          <cell r="N6">
            <v>233936399315.50031</v>
          </cell>
          <cell r="O6">
            <v>266483454763.00882</v>
          </cell>
          <cell r="P6">
            <v>294160322836.24078</v>
          </cell>
        </row>
        <row r="7">
          <cell r="G7">
            <v>14841219329.649998</v>
          </cell>
          <cell r="H7">
            <v>17618860747.100002</v>
          </cell>
          <cell r="I7">
            <v>16700151361.65</v>
          </cell>
          <cell r="J7">
            <v>24533284648.480003</v>
          </cell>
          <cell r="K7">
            <v>31035884261.149998</v>
          </cell>
          <cell r="L7">
            <v>30650180474.649998</v>
          </cell>
          <cell r="M7">
            <v>35739668081.779999</v>
          </cell>
          <cell r="N7">
            <v>32830527186.089996</v>
          </cell>
          <cell r="O7">
            <v>42240543810.5</v>
          </cell>
          <cell r="P7">
            <v>48281240230.739998</v>
          </cell>
        </row>
        <row r="22">
          <cell r="G22">
            <v>27475500029.59</v>
          </cell>
          <cell r="H22">
            <v>30575536739.549999</v>
          </cell>
          <cell r="I22">
            <v>29183025612.48</v>
          </cell>
          <cell r="J22">
            <v>48721234231.68</v>
          </cell>
          <cell r="K22">
            <v>59095615761.220001</v>
          </cell>
          <cell r="L22">
            <v>64702366654.269997</v>
          </cell>
          <cell r="M22">
            <v>80207784176.899994</v>
          </cell>
          <cell r="N22">
            <v>87146171628.240005</v>
          </cell>
          <cell r="O22">
            <v>97906865302.229996</v>
          </cell>
          <cell r="P22">
            <v>113778674917.28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C1">
            <v>2013</v>
          </cell>
          <cell r="D1">
            <v>2014</v>
          </cell>
          <cell r="E1">
            <v>2015</v>
          </cell>
          <cell r="F1">
            <v>2016</v>
          </cell>
          <cell r="G1">
            <v>2017</v>
          </cell>
          <cell r="H1">
            <v>2018</v>
          </cell>
          <cell r="I1">
            <v>2019</v>
          </cell>
          <cell r="J1">
            <v>2020</v>
          </cell>
          <cell r="K1">
            <v>2021</v>
          </cell>
          <cell r="L1">
            <v>2022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0DF6-4929-4C43-B09E-65BCE8978F43}">
  <sheetPr>
    <tabColor rgb="FFFF0000"/>
  </sheetPr>
  <dimension ref="A4:Q43"/>
  <sheetViews>
    <sheetView showGridLines="0" tabSelected="1" topLeftCell="A18" zoomScaleNormal="100" workbookViewId="0">
      <selection activeCell="G13" sqref="G13"/>
    </sheetView>
  </sheetViews>
  <sheetFormatPr defaultColWidth="8.90625" defaultRowHeight="12.5" x14ac:dyDescent="0.25"/>
  <cols>
    <col min="1" max="1" width="2.6328125" style="2" customWidth="1"/>
    <col min="2" max="2" width="3.6328125" style="2" customWidth="1"/>
    <col min="3" max="3" width="5.6328125" style="2" customWidth="1"/>
    <col min="4" max="8" width="8.90625" style="3"/>
    <col min="9" max="9" width="15.6328125" style="3" customWidth="1"/>
    <col min="10" max="10" width="8.90625" style="3"/>
    <col min="11" max="11" width="13.36328125" style="3" customWidth="1"/>
    <col min="12" max="13" width="8.90625" style="3"/>
    <col min="14" max="14" width="10.36328125" style="3" customWidth="1"/>
    <col min="15" max="16384" width="8.90625" style="3"/>
  </cols>
  <sheetData>
    <row r="4" spans="1:2" x14ac:dyDescent="0.25">
      <c r="B4" s="1"/>
    </row>
    <row r="9" spans="1:2" ht="15.5" x14ac:dyDescent="0.25">
      <c r="A9" s="134" t="s">
        <v>84</v>
      </c>
    </row>
    <row r="10" spans="1:2" x14ac:dyDescent="0.25">
      <c r="A10" s="2" t="s">
        <v>85</v>
      </c>
    </row>
    <row r="12" spans="1:2" x14ac:dyDescent="0.25">
      <c r="A12" s="2" t="s">
        <v>80</v>
      </c>
    </row>
    <row r="14" spans="1:2" x14ac:dyDescent="0.25">
      <c r="A14" s="2" t="s">
        <v>0</v>
      </c>
      <c r="B14" s="135" t="s">
        <v>81</v>
      </c>
    </row>
    <row r="16" spans="1:2" x14ac:dyDescent="0.25">
      <c r="A16" s="2" t="s">
        <v>1</v>
      </c>
      <c r="B16" s="135" t="s">
        <v>82</v>
      </c>
    </row>
    <row r="17" spans="1:17" x14ac:dyDescent="0.25">
      <c r="B17" s="150" t="s">
        <v>83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</row>
    <row r="18" spans="1:17" x14ac:dyDescent="0.25">
      <c r="B18" s="150" t="s">
        <v>86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</row>
    <row r="19" spans="1:17" x14ac:dyDescent="0.25">
      <c r="B19" s="150" t="s">
        <v>87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</row>
    <row r="21" spans="1:17" x14ac:dyDescent="0.25">
      <c r="A21" s="2" t="s">
        <v>2</v>
      </c>
      <c r="B21" s="153" t="s">
        <v>88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</row>
    <row r="22" spans="1:17" x14ac:dyDescent="0.25">
      <c r="B22" s="150" t="s">
        <v>91</v>
      </c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</row>
    <row r="23" spans="1:17" x14ac:dyDescent="0.25">
      <c r="B23" s="150" t="s">
        <v>89</v>
      </c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</row>
    <row r="24" spans="1:17" x14ac:dyDescent="0.25">
      <c r="B24" s="150" t="s">
        <v>90</v>
      </c>
      <c r="C24" s="150"/>
      <c r="D24" s="150"/>
      <c r="E24" s="150"/>
      <c r="F24" s="150"/>
      <c r="G24" s="150"/>
      <c r="H24" s="150"/>
      <c r="I24" s="37"/>
      <c r="J24" s="37"/>
      <c r="K24" s="37"/>
      <c r="L24" s="37"/>
      <c r="M24" s="37"/>
    </row>
    <row r="26" spans="1:17" x14ac:dyDescent="0.25">
      <c r="A26" s="2" t="s">
        <v>3</v>
      </c>
      <c r="B26" s="152" t="s">
        <v>92</v>
      </c>
      <c r="C26" s="152"/>
      <c r="D26" s="152"/>
      <c r="E26" s="152"/>
      <c r="F26" s="152"/>
      <c r="G26" s="152"/>
      <c r="H26" s="152"/>
    </row>
    <row r="27" spans="1:17" x14ac:dyDescent="0.25">
      <c r="B27" s="2" t="s">
        <v>4</v>
      </c>
      <c r="C27" s="152" t="s">
        <v>93</v>
      </c>
      <c r="D27" s="152"/>
      <c r="E27" s="152"/>
      <c r="F27" s="152"/>
      <c r="G27" s="152"/>
      <c r="H27" s="152"/>
      <c r="I27" s="152"/>
      <c r="J27" s="152"/>
    </row>
    <row r="28" spans="1:17" x14ac:dyDescent="0.25">
      <c r="C28" s="150" t="s">
        <v>94</v>
      </c>
      <c r="D28" s="150"/>
      <c r="E28" s="150"/>
      <c r="F28" s="150"/>
      <c r="G28" s="150"/>
      <c r="H28" s="150"/>
      <c r="I28" s="150"/>
      <c r="J28" s="150"/>
      <c r="K28" s="150"/>
    </row>
    <row r="29" spans="1:17" x14ac:dyDescent="0.25">
      <c r="C29" s="150" t="s">
        <v>95</v>
      </c>
      <c r="D29" s="150"/>
      <c r="E29" s="150"/>
      <c r="F29" s="150"/>
      <c r="G29" s="150"/>
      <c r="H29" s="150"/>
      <c r="I29" s="150"/>
      <c r="J29" s="150"/>
      <c r="K29" s="150"/>
    </row>
    <row r="30" spans="1:17" x14ac:dyDescent="0.25">
      <c r="C30" s="150" t="s">
        <v>96</v>
      </c>
      <c r="D30" s="150"/>
      <c r="E30" s="150"/>
      <c r="F30" s="150"/>
      <c r="G30" s="150"/>
      <c r="H30" s="150"/>
      <c r="I30" s="150"/>
      <c r="J30" s="150"/>
      <c r="K30" s="150"/>
    </row>
    <row r="31" spans="1:17" x14ac:dyDescent="0.25">
      <c r="B31" s="2" t="s">
        <v>5</v>
      </c>
      <c r="C31" s="152" t="s">
        <v>97</v>
      </c>
      <c r="D31" s="152"/>
      <c r="E31" s="152"/>
      <c r="F31" s="152"/>
      <c r="G31" s="152"/>
      <c r="H31" s="152"/>
      <c r="I31" s="152"/>
      <c r="J31" s="152"/>
      <c r="K31" s="152"/>
    </row>
    <row r="32" spans="1:17" x14ac:dyDescent="0.25">
      <c r="C32" s="150" t="s">
        <v>98</v>
      </c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</row>
    <row r="33" spans="1:15" x14ac:dyDescent="0.25">
      <c r="C33" s="150" t="s">
        <v>99</v>
      </c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</row>
    <row r="34" spans="1:15" x14ac:dyDescent="0.25">
      <c r="C34" s="150" t="s">
        <v>100</v>
      </c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</row>
    <row r="35" spans="1:15" x14ac:dyDescent="0.25">
      <c r="C35" s="151" t="s">
        <v>101</v>
      </c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</row>
    <row r="36" spans="1:15" x14ac:dyDescent="0.25">
      <c r="C36" s="150" t="s">
        <v>102</v>
      </c>
      <c r="D36" s="150"/>
      <c r="E36" s="150"/>
      <c r="F36" s="150"/>
      <c r="G36" s="150"/>
      <c r="H36" s="150"/>
      <c r="I36" s="150"/>
    </row>
    <row r="37" spans="1:15" x14ac:dyDescent="0.25">
      <c r="C37" s="150" t="s">
        <v>103</v>
      </c>
      <c r="D37" s="150"/>
      <c r="E37" s="150"/>
      <c r="F37" s="150"/>
      <c r="G37" s="150"/>
      <c r="H37" s="150"/>
      <c r="I37" s="150"/>
    </row>
    <row r="38" spans="1:15" x14ac:dyDescent="0.25">
      <c r="C38" s="150" t="s">
        <v>104</v>
      </c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</row>
    <row r="39" spans="1:15" x14ac:dyDescent="0.25">
      <c r="C39" s="150" t="s">
        <v>105</v>
      </c>
      <c r="D39" s="150"/>
      <c r="E39" s="150"/>
      <c r="F39" s="150"/>
      <c r="G39" s="150"/>
      <c r="H39" s="150"/>
      <c r="I39" s="150"/>
    </row>
    <row r="40" spans="1:15" x14ac:dyDescent="0.25">
      <c r="C40" s="150" t="s">
        <v>106</v>
      </c>
      <c r="D40" s="150"/>
      <c r="E40" s="150"/>
      <c r="F40" s="150"/>
      <c r="G40" s="150"/>
      <c r="H40" s="150"/>
      <c r="I40" s="150"/>
      <c r="J40" s="150"/>
      <c r="K40" s="150"/>
    </row>
    <row r="41" spans="1:15" x14ac:dyDescent="0.25">
      <c r="C41" s="150" t="s">
        <v>107</v>
      </c>
      <c r="D41" s="150"/>
      <c r="E41" s="150"/>
      <c r="F41" s="150"/>
      <c r="G41" s="150"/>
      <c r="H41" s="150"/>
      <c r="I41" s="150"/>
      <c r="J41" s="150"/>
      <c r="K41" s="150"/>
    </row>
    <row r="43" spans="1:15" x14ac:dyDescent="0.25">
      <c r="A43" s="2" t="s">
        <v>108</v>
      </c>
    </row>
  </sheetData>
  <mergeCells count="23">
    <mergeCell ref="C41:K41"/>
    <mergeCell ref="C36:I36"/>
    <mergeCell ref="C37:I37"/>
    <mergeCell ref="C38:O38"/>
    <mergeCell ref="C39:I39"/>
    <mergeCell ref="C40:K40"/>
    <mergeCell ref="B18:M18"/>
    <mergeCell ref="B19:M19"/>
    <mergeCell ref="C31:K31"/>
    <mergeCell ref="C27:J27"/>
    <mergeCell ref="B17:M17"/>
    <mergeCell ref="B23:M23"/>
    <mergeCell ref="C29:K29"/>
    <mergeCell ref="C28:K28"/>
    <mergeCell ref="B24:H24"/>
    <mergeCell ref="B22:P22"/>
    <mergeCell ref="B21:Q21"/>
    <mergeCell ref="B26:H26"/>
    <mergeCell ref="C32:N32"/>
    <mergeCell ref="C35:N35"/>
    <mergeCell ref="C34:N34"/>
    <mergeCell ref="C33:N33"/>
    <mergeCell ref="C30:K30"/>
  </mergeCells>
  <hyperlinks>
    <hyperlink ref="B17:M17" location="'C 1'!A1" display="Chart 1 General government debt minus the state debt financing reserve" xr:uid="{7395C52B-3571-4FB0-9A0E-2E46EBBF993C}"/>
    <hyperlink ref="B18:M18" location="'C B2.1'!A1" display="Chart B2.1 Sum of balance-to-GDP ratios versus change in debt-to-GDP ratios over the period 2018–2022" xr:uid="{00F52E6E-78E6-46C9-8CD7-6EFFA44AEAF7}"/>
    <hyperlink ref="B19:M19" location="'C B2.2'!A1" display="Chart B2.2 Factors influencing the change in the debt-to-GDP ratio over the period 2018–2022" xr:uid="{9092C5FF-FFFF-4E17-86B0-152F898336DF}"/>
    <hyperlink ref="B22:P22" location="'T 1'!A1" display="Table 1 Key expenditure rule indicators and the figures actually recorded in 2022 (CZK billions unless stated otherwise)" xr:uid="{D57F9A23-33A2-4FC6-BE3E-BD571F2AE9C5}"/>
    <hyperlink ref="B23:M23" location="'C 2'!A1" display="Chart 2 The general government structural balance" xr:uid="{49F33860-EF76-4B8C-A0D6-FE203D59CA19}"/>
    <hyperlink ref="B24:H24" location="'C 3'!A1" display="Chart 3 Decomposition of the overall general government balance" xr:uid="{6D4B25F4-0375-4431-9F52-006C82B7D44F}"/>
    <hyperlink ref="C28:K28" location="'T 2'!A1" display="Table 2 Local government finances in the Czech Republic 2019–2022" xr:uid="{01E187C7-60C5-445B-B005-F62B93170B2E}"/>
    <hyperlink ref="C29:K29" location="'T 3'!A1" display="Table 3 Local government debt in the Czech Republic 2019–2022" xr:uid="{F0CBF3BC-B941-4B3A-B2E1-678A2FFC006D}"/>
    <hyperlink ref="C30:K30" location="'C 4'!A1" display="Chart 4 Local government investment in the Czech Republic 2019–2022" xr:uid="{F4DB11E8-7340-4D43-842F-4BBE8AC6A1E7}"/>
    <hyperlink ref="C32:N32" location="'C 5'!A1" display="Chart 5 Numbers of municipalities in ranges according to the percentage level of the budgetary responsibility rule indicator, 2021 versus 2022" xr:uid="{4D7B6696-3391-43AB-B770-3AB2D9F4CC25}"/>
    <hyperlink ref="C33:N33" location="'T 4'!A1" display="Table 4 Number of municipalities exceeding the 60% debt criterion of the budget responsibility rule " xr:uid="{F8EF2A95-AF39-4021-8A80-0381F9CFC5DD}"/>
    <hyperlink ref="C34:N34" location="'C 6'!A1" display="Chart 6 Number of municipalities exceeding the 60% debt criterion of the budget responsibility rule " xr:uid="{2CC7F30C-1E89-44D2-98B4-C3AA723AA66F}"/>
    <hyperlink ref="C35:N35" location="'C 7'!A1" display="Chart 7 Regions by debt-to-average revenue ratio over the last four years, 2021 versus 2022" xr:uid="{B48E6188-F807-40F9-9AD8-9BAA853318BE}"/>
    <hyperlink ref="C36:I36" location="'C B5.1'!A1" display="Chart B5.1 Savings of local and regional authorities units in 2013–2022" xr:uid="{ACDAB1C3-B6BD-438A-8E28-9B1F8E562856}"/>
    <hyperlink ref="C37:I37" location="'T B5.1'!A1" display="Table B5.1 Savings of local and regional authorities as of 31 December 2022" xr:uid="{5002CFD6-045F-4DD1-9525-5E666D9C2CCD}"/>
    <hyperlink ref="C38:O38" location="'C B5.2'!A1" display="Chart B5.2 Comparison of the balance, year-on-year change in savings and year-on-year change in debt of local and regional authorities in 2013–2022 " xr:uid="{F89F1538-E9A8-474A-903A-6B2A3F5DAB41}"/>
    <hyperlink ref="C39:I39" location="'C B5.3'!A1" display="Chart B5.3 Debt of local and regional authorities in 2013–2022  " xr:uid="{C79FB43C-656D-4D11-AFC7-B49DEEF822C8}"/>
    <hyperlink ref="C40:K40" location="'C B5.4'!A1" display="Chart B5.4 Comparison of savings and investments of local and regional authorities in 2013–2022 " xr:uid="{DBFAD15E-B802-4172-896D-85AFE769E2C3}"/>
    <hyperlink ref="C41:K41" location="'C B5.5'!A1" display="Chart B5.5 Received subsidies and investments of local and regional authorities in 2013–2022" xr:uid="{2A914E2D-E770-4A41-B2AA-D811202659FD}"/>
  </hyperlinks>
  <printOptions horizontalCentered="1" verticalCentered="1"/>
  <pageMargins left="1.1811023622047245" right="1.1811023622047245" top="0.78740157480314965" bottom="0.78740157480314965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5581-DFE9-49EF-B217-48093EE6E25B}">
  <sheetPr>
    <tabColor rgb="FF0070C0"/>
  </sheetPr>
  <dimension ref="A1"/>
  <sheetViews>
    <sheetView workbookViewId="0">
      <selection activeCell="D26" sqref="D26"/>
    </sheetView>
  </sheetViews>
  <sheetFormatPr defaultRowHeight="14.5" x14ac:dyDescent="0.35"/>
  <sheetData/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4BDD6-15E4-41A0-B0D3-1EA8402B00A0}">
  <sheetPr>
    <tabColor theme="0" tint="-0.34998626667073579"/>
  </sheetPr>
  <dimension ref="A1:J8"/>
  <sheetViews>
    <sheetView workbookViewId="0">
      <selection activeCell="K7" sqref="K7"/>
    </sheetView>
  </sheetViews>
  <sheetFormatPr defaultColWidth="8.90625" defaultRowHeight="11.5" x14ac:dyDescent="0.25"/>
  <cols>
    <col min="1" max="1" width="10.54296875" style="4" customWidth="1"/>
    <col min="2" max="9" width="9.1796875" style="4" customWidth="1"/>
    <col min="10" max="16384" width="8.90625" style="4"/>
  </cols>
  <sheetData>
    <row r="1" spans="1:10" x14ac:dyDescent="0.25">
      <c r="A1" s="4" t="s">
        <v>150</v>
      </c>
    </row>
    <row r="2" spans="1:10" ht="12" thickBot="1" x14ac:dyDescent="0.3">
      <c r="A2" s="23"/>
      <c r="B2" s="156">
        <v>2019</v>
      </c>
      <c r="C2" s="157"/>
      <c r="D2" s="156">
        <v>2020</v>
      </c>
      <c r="E2" s="157"/>
      <c r="F2" s="156">
        <v>2021</v>
      </c>
      <c r="G2" s="157"/>
      <c r="H2" s="156">
        <v>2022</v>
      </c>
      <c r="I2" s="156"/>
    </row>
    <row r="3" spans="1:10" ht="12" thickBot="1" x14ac:dyDescent="0.3">
      <c r="A3" s="24"/>
      <c r="B3" s="25" t="s">
        <v>151</v>
      </c>
      <c r="C3" s="26" t="s">
        <v>152</v>
      </c>
      <c r="D3" s="25" t="s">
        <v>151</v>
      </c>
      <c r="E3" s="26" t="s">
        <v>152</v>
      </c>
      <c r="F3" s="25" t="s">
        <v>151</v>
      </c>
      <c r="G3" s="26" t="s">
        <v>152</v>
      </c>
      <c r="H3" s="25" t="s">
        <v>151</v>
      </c>
      <c r="I3" s="25" t="s">
        <v>152</v>
      </c>
    </row>
    <row r="4" spans="1:10" ht="12" thickTop="1" x14ac:dyDescent="0.25">
      <c r="A4" s="23" t="s">
        <v>153</v>
      </c>
      <c r="B4" s="27">
        <v>717.60699999999997</v>
      </c>
      <c r="C4" s="28">
        <v>12.4</v>
      </c>
      <c r="D4" s="27">
        <v>768</v>
      </c>
      <c r="E4" s="28">
        <v>13.5</v>
      </c>
      <c r="F4" s="27">
        <v>841.66</v>
      </c>
      <c r="G4" s="28">
        <v>13.8</v>
      </c>
      <c r="H4" s="27">
        <v>906.35299999999995</v>
      </c>
      <c r="I4" s="27">
        <v>13.3</v>
      </c>
      <c r="J4" s="29"/>
    </row>
    <row r="5" spans="1:10" x14ac:dyDescent="0.25">
      <c r="A5" s="45" t="s">
        <v>154</v>
      </c>
      <c r="B5" s="30">
        <v>680.01099999999997</v>
      </c>
      <c r="C5" s="31">
        <v>11.7</v>
      </c>
      <c r="D5" s="30">
        <v>741.654</v>
      </c>
      <c r="E5" s="31">
        <v>13</v>
      </c>
      <c r="F5" s="30">
        <v>785.85900000000004</v>
      </c>
      <c r="G5" s="31">
        <v>12.9</v>
      </c>
      <c r="H5" s="30">
        <v>853.601</v>
      </c>
      <c r="I5" s="30">
        <v>12.6</v>
      </c>
    </row>
    <row r="6" spans="1:10" x14ac:dyDescent="0.25">
      <c r="A6" s="23" t="s">
        <v>155</v>
      </c>
      <c r="B6" s="27">
        <v>37.596000000000004</v>
      </c>
      <c r="C6" s="28">
        <v>0.6</v>
      </c>
      <c r="D6" s="27">
        <v>26.346000000000004</v>
      </c>
      <c r="E6" s="28">
        <v>0.5</v>
      </c>
      <c r="F6" s="27">
        <v>55.800999999999931</v>
      </c>
      <c r="G6" s="28">
        <v>0.9</v>
      </c>
      <c r="H6" s="27">
        <v>52.751999999999953</v>
      </c>
      <c r="I6" s="27">
        <v>0.8</v>
      </c>
      <c r="J6" s="29"/>
    </row>
    <row r="8" spans="1:10" x14ac:dyDescent="0.25">
      <c r="A8" s="154" t="s">
        <v>113</v>
      </c>
      <c r="B8" s="154"/>
    </row>
  </sheetData>
  <mergeCells count="5">
    <mergeCell ref="B2:C2"/>
    <mergeCell ref="D2:E2"/>
    <mergeCell ref="F2:G2"/>
    <mergeCell ref="H2:I2"/>
    <mergeCell ref="A8:B8"/>
  </mergeCells>
  <hyperlinks>
    <hyperlink ref="A8" location="OBSAH!A1" display="Zpět na Obsah" xr:uid="{46CA3E60-B01E-40A5-A427-16AE79E5AB52}"/>
    <hyperlink ref="A8:B8" location="CONTENTS!A1" display="Back to Contents" xr:uid="{A066D833-B5D2-4B5C-92DB-6057E28A0972}"/>
  </hyperlink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39D87-6BA5-4821-A6E7-6EE2B979A7CE}">
  <sheetPr>
    <tabColor theme="0" tint="-0.34998626667073579"/>
  </sheetPr>
  <dimension ref="A1:E7"/>
  <sheetViews>
    <sheetView workbookViewId="0">
      <selection activeCell="B18" sqref="B18"/>
    </sheetView>
  </sheetViews>
  <sheetFormatPr defaultColWidth="9.6328125" defaultRowHeight="11.5" x14ac:dyDescent="0.25"/>
  <cols>
    <col min="1" max="1" width="43" style="7" customWidth="1"/>
    <col min="2" max="2" width="10.90625" style="7" bestFit="1" customWidth="1"/>
    <col min="3" max="16384" width="9.6328125" style="7"/>
  </cols>
  <sheetData>
    <row r="1" spans="1:5" x14ac:dyDescent="0.25">
      <c r="A1" s="7" t="s">
        <v>159</v>
      </c>
    </row>
    <row r="2" spans="1:5" ht="12" thickBot="1" x14ac:dyDescent="0.3">
      <c r="A2" s="24"/>
      <c r="B2" s="86">
        <v>2019</v>
      </c>
      <c r="C2" s="86">
        <v>2020</v>
      </c>
      <c r="D2" s="86">
        <v>2021</v>
      </c>
      <c r="E2" s="86">
        <v>2022</v>
      </c>
    </row>
    <row r="3" spans="1:5" ht="12" thickTop="1" x14ac:dyDescent="0.25">
      <c r="A3" s="23" t="s">
        <v>156</v>
      </c>
      <c r="B3" s="27">
        <v>84.405000000000001</v>
      </c>
      <c r="C3" s="27">
        <v>87.284999999999997</v>
      </c>
      <c r="D3" s="27">
        <v>87.003</v>
      </c>
      <c r="E3" s="27">
        <v>88.796999999999997</v>
      </c>
    </row>
    <row r="4" spans="1:5" x14ac:dyDescent="0.25">
      <c r="A4" s="23" t="s">
        <v>157</v>
      </c>
      <c r="B4" s="27">
        <v>1.4573949606820205</v>
      </c>
      <c r="C4" s="27">
        <v>1.5288666523854506</v>
      </c>
      <c r="D4" s="27">
        <v>1.4242434213272606</v>
      </c>
      <c r="E4" s="27">
        <v>1.3085608115237408</v>
      </c>
    </row>
    <row r="5" spans="1:5" x14ac:dyDescent="0.25">
      <c r="A5" s="23" t="s">
        <v>158</v>
      </c>
      <c r="B5" s="27">
        <v>4.8501289747584133</v>
      </c>
      <c r="C5" s="27">
        <v>4.0601035806685388</v>
      </c>
      <c r="D5" s="27">
        <v>3.3896423115628402</v>
      </c>
      <c r="E5" s="27">
        <v>2.9627808105414499</v>
      </c>
    </row>
    <row r="6" spans="1:5" ht="12" x14ac:dyDescent="0.3">
      <c r="A6" s="32"/>
    </row>
    <row r="7" spans="1:5" x14ac:dyDescent="0.25">
      <c r="A7" s="154" t="s">
        <v>113</v>
      </c>
      <c r="B7" s="154"/>
    </row>
  </sheetData>
  <mergeCells count="1">
    <mergeCell ref="A7:B7"/>
  </mergeCells>
  <hyperlinks>
    <hyperlink ref="A7" location="OBSAH!A1" display="Zpět na Obsah" xr:uid="{6D96AF0B-3A86-4B6E-BA88-1677E313A81C}"/>
    <hyperlink ref="A7:B7" location="CONTENTS!A1" display="Back to Contents" xr:uid="{205236C0-7D6A-4ADC-AECA-EDA7950033E8}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2EA28-0AF0-47D1-BDA6-7ABE1A7F14FF}">
  <sheetPr>
    <tabColor theme="0" tint="-0.34998626667073579"/>
  </sheetPr>
  <dimension ref="A1:F25"/>
  <sheetViews>
    <sheetView workbookViewId="0">
      <selection activeCell="J31" sqref="J31"/>
    </sheetView>
  </sheetViews>
  <sheetFormatPr defaultColWidth="7.90625" defaultRowHeight="11.5" x14ac:dyDescent="0.25"/>
  <cols>
    <col min="1" max="1" width="10.36328125" style="7" customWidth="1"/>
    <col min="2" max="3" width="12.54296875" style="7" customWidth="1"/>
    <col min="4" max="16384" width="7.90625" style="7"/>
  </cols>
  <sheetData>
    <row r="1" spans="1:3" x14ac:dyDescent="0.25">
      <c r="A1" s="7" t="s">
        <v>162</v>
      </c>
    </row>
    <row r="2" spans="1:3" ht="62" customHeight="1" x14ac:dyDescent="0.25">
      <c r="A2" s="110"/>
      <c r="B2" s="138" t="s">
        <v>160</v>
      </c>
      <c r="C2" s="138" t="s">
        <v>161</v>
      </c>
    </row>
    <row r="3" spans="1:3" x14ac:dyDescent="0.25">
      <c r="A3" s="111" t="s">
        <v>6</v>
      </c>
      <c r="B3" s="112">
        <v>2.2000000000000002</v>
      </c>
      <c r="C3" s="113">
        <v>2.0200000000000005</v>
      </c>
    </row>
    <row r="4" spans="1:3" x14ac:dyDescent="0.25">
      <c r="A4" s="111" t="s">
        <v>7</v>
      </c>
      <c r="B4" s="112">
        <v>2</v>
      </c>
      <c r="C4" s="113">
        <v>2.0200000000000005</v>
      </c>
    </row>
    <row r="5" spans="1:3" x14ac:dyDescent="0.25">
      <c r="A5" s="111" t="s">
        <v>8</v>
      </c>
      <c r="B5" s="112">
        <v>2.2000000000000002</v>
      </c>
      <c r="C5" s="113">
        <v>2.0200000000000005</v>
      </c>
    </row>
    <row r="6" spans="1:3" x14ac:dyDescent="0.25">
      <c r="A6" s="111" t="s">
        <v>9</v>
      </c>
      <c r="B6" s="112">
        <v>2.2000000000000002</v>
      </c>
      <c r="C6" s="113">
        <v>2.0200000000000005</v>
      </c>
    </row>
    <row r="7" spans="1:3" x14ac:dyDescent="0.25">
      <c r="A7" s="111" t="s">
        <v>10</v>
      </c>
      <c r="B7" s="112">
        <v>2.4</v>
      </c>
      <c r="C7" s="113">
        <v>2.0200000000000005</v>
      </c>
    </row>
    <row r="8" spans="1:3" x14ac:dyDescent="0.25">
      <c r="A8" s="111" t="s">
        <v>11</v>
      </c>
      <c r="B8" s="112">
        <v>2.2000000000000002</v>
      </c>
      <c r="C8" s="113">
        <v>2.0200000000000005</v>
      </c>
    </row>
    <row r="9" spans="1:3" x14ac:dyDescent="0.25">
      <c r="A9" s="111" t="s">
        <v>12</v>
      </c>
      <c r="B9" s="112">
        <v>2.1</v>
      </c>
      <c r="C9" s="113">
        <v>2.0200000000000005</v>
      </c>
    </row>
    <row r="10" spans="1:3" x14ac:dyDescent="0.25">
      <c r="A10" s="111" t="s">
        <v>13</v>
      </c>
      <c r="B10" s="112">
        <v>2.4</v>
      </c>
      <c r="C10" s="113">
        <v>2.0200000000000005</v>
      </c>
    </row>
    <row r="11" spans="1:3" x14ac:dyDescent="0.25">
      <c r="A11" s="111" t="s">
        <v>15</v>
      </c>
      <c r="B11" s="112">
        <v>2.4</v>
      </c>
      <c r="C11" s="113">
        <v>2.0200000000000005</v>
      </c>
    </row>
    <row r="12" spans="1:3" x14ac:dyDescent="0.25">
      <c r="A12" s="111" t="s">
        <v>16</v>
      </c>
      <c r="B12" s="112">
        <v>2</v>
      </c>
      <c r="C12" s="113">
        <v>2.0200000000000005</v>
      </c>
    </row>
    <row r="13" spans="1:3" x14ac:dyDescent="0.25">
      <c r="A13" s="111" t="s">
        <v>17</v>
      </c>
      <c r="B13" s="112">
        <v>1.9</v>
      </c>
      <c r="C13" s="113">
        <v>2.0200000000000005</v>
      </c>
    </row>
    <row r="14" spans="1:3" x14ac:dyDescent="0.25">
      <c r="A14" s="111" t="s">
        <v>18</v>
      </c>
      <c r="B14" s="112">
        <v>2.2000000000000002</v>
      </c>
      <c r="C14" s="113">
        <v>2.0200000000000005</v>
      </c>
    </row>
    <row r="15" spans="1:3" x14ac:dyDescent="0.25">
      <c r="A15" s="111" t="s">
        <v>61</v>
      </c>
      <c r="B15" s="112">
        <v>2.1</v>
      </c>
      <c r="C15" s="113">
        <v>2.0200000000000005</v>
      </c>
    </row>
    <row r="16" spans="1:3" x14ac:dyDescent="0.25">
      <c r="A16" s="111" t="s">
        <v>62</v>
      </c>
      <c r="B16" s="112">
        <v>1.9</v>
      </c>
      <c r="C16" s="113">
        <v>2.0200000000000005</v>
      </c>
    </row>
    <row r="17" spans="1:6" x14ac:dyDescent="0.25">
      <c r="A17" s="111" t="s">
        <v>63</v>
      </c>
      <c r="B17" s="112">
        <v>2.2999999999999998</v>
      </c>
      <c r="C17" s="113">
        <v>2.0200000000000005</v>
      </c>
    </row>
    <row r="18" spans="1:6" x14ac:dyDescent="0.25">
      <c r="A18" s="111" t="s">
        <v>64</v>
      </c>
      <c r="B18" s="112">
        <v>2.2999999999999998</v>
      </c>
      <c r="C18" s="113">
        <v>2.0200000000000005</v>
      </c>
    </row>
    <row r="24" spans="1:6" x14ac:dyDescent="0.25">
      <c r="E24" s="154" t="s">
        <v>113</v>
      </c>
      <c r="F24" s="154"/>
    </row>
    <row r="25" spans="1:6" x14ac:dyDescent="0.25">
      <c r="A25" s="154"/>
      <c r="B25" s="154"/>
    </row>
  </sheetData>
  <mergeCells count="2">
    <mergeCell ref="A25:B25"/>
    <mergeCell ref="E24:F24"/>
  </mergeCells>
  <phoneticPr fontId="16" type="noConversion"/>
  <hyperlinks>
    <hyperlink ref="E24" location="OBSAH!A1" display="Zpět na Obsah" xr:uid="{E7B72564-D5E8-4975-A5A9-705185506865}"/>
    <hyperlink ref="E24:F24" location="CONTENTS!A1" display="Back to Contents" xr:uid="{60E4197E-1BBB-4ECB-A14E-CB4F39939B7F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78A09-FC5D-4D92-8769-E17BCBBC425E}">
  <sheetPr>
    <tabColor theme="0" tint="-0.34998626667073579"/>
  </sheetPr>
  <dimension ref="A1:C22"/>
  <sheetViews>
    <sheetView zoomScaleNormal="100" workbookViewId="0">
      <selection activeCell="Q14" sqref="Q14"/>
    </sheetView>
  </sheetViews>
  <sheetFormatPr defaultColWidth="8.6328125" defaultRowHeight="11.5" x14ac:dyDescent="0.35"/>
  <cols>
    <col min="1" max="1" width="13.36328125" style="33" customWidth="1"/>
    <col min="2" max="2" width="6.453125" style="33" customWidth="1"/>
    <col min="3" max="13" width="10.08984375" style="33" customWidth="1"/>
    <col min="14" max="16384" width="8.6328125" style="33"/>
  </cols>
  <sheetData>
    <row r="1" spans="1:3" s="87" customFormat="1" ht="12.75" customHeight="1" x14ac:dyDescent="0.35">
      <c r="A1" s="33" t="s">
        <v>165</v>
      </c>
      <c r="B1" s="88"/>
      <c r="C1" s="88"/>
    </row>
    <row r="2" spans="1:3" s="87" customFormat="1" ht="14.4" customHeight="1" x14ac:dyDescent="0.35">
      <c r="A2" s="158" t="s">
        <v>163</v>
      </c>
      <c r="B2" s="160" t="s">
        <v>164</v>
      </c>
      <c r="C2" s="161"/>
    </row>
    <row r="3" spans="1:3" s="87" customFormat="1" ht="30" customHeight="1" x14ac:dyDescent="0.35">
      <c r="A3" s="159"/>
      <c r="B3" s="89">
        <v>2021</v>
      </c>
      <c r="C3" s="89">
        <v>2022</v>
      </c>
    </row>
    <row r="4" spans="1:3" s="87" customFormat="1" ht="14.5" x14ac:dyDescent="0.35">
      <c r="A4" s="89" t="s">
        <v>65</v>
      </c>
      <c r="B4" s="139">
        <v>4178</v>
      </c>
      <c r="C4" s="139">
        <v>4233</v>
      </c>
    </row>
    <row r="5" spans="1:3" s="87" customFormat="1" ht="14.5" x14ac:dyDescent="0.35">
      <c r="A5" s="89" t="s">
        <v>66</v>
      </c>
      <c r="B5" s="139">
        <v>488</v>
      </c>
      <c r="C5" s="139">
        <v>467</v>
      </c>
    </row>
    <row r="6" spans="1:3" s="87" customFormat="1" ht="14.5" x14ac:dyDescent="0.35">
      <c r="A6" s="89" t="s">
        <v>67</v>
      </c>
      <c r="B6" s="139">
        <v>359</v>
      </c>
      <c r="C6" s="139">
        <v>350</v>
      </c>
    </row>
    <row r="7" spans="1:3" s="87" customFormat="1" ht="14.5" x14ac:dyDescent="0.35">
      <c r="A7" s="89" t="s">
        <v>68</v>
      </c>
      <c r="B7" s="139">
        <v>270</v>
      </c>
      <c r="C7" s="139">
        <v>245</v>
      </c>
    </row>
    <row r="8" spans="1:3" s="87" customFormat="1" ht="14.5" x14ac:dyDescent="0.35">
      <c r="A8" s="89" t="s">
        <v>69</v>
      </c>
      <c r="B8" s="139">
        <v>207</v>
      </c>
      <c r="C8" s="139">
        <v>190</v>
      </c>
    </row>
    <row r="9" spans="1:3" s="87" customFormat="1" ht="14.5" x14ac:dyDescent="0.35">
      <c r="A9" s="89" t="s">
        <v>70</v>
      </c>
      <c r="B9" s="139">
        <v>174</v>
      </c>
      <c r="C9" s="139">
        <v>184</v>
      </c>
    </row>
    <row r="10" spans="1:3" s="87" customFormat="1" ht="14.5" x14ac:dyDescent="0.35">
      <c r="A10" s="89" t="s">
        <v>71</v>
      </c>
      <c r="B10" s="139">
        <v>133</v>
      </c>
      <c r="C10" s="139">
        <v>123</v>
      </c>
    </row>
    <row r="11" spans="1:3" s="87" customFormat="1" ht="14.5" x14ac:dyDescent="0.35">
      <c r="A11" s="89" t="s">
        <v>72</v>
      </c>
      <c r="B11" s="139">
        <v>91</v>
      </c>
      <c r="C11" s="139">
        <v>114</v>
      </c>
    </row>
    <row r="12" spans="1:3" s="87" customFormat="1" ht="14.5" x14ac:dyDescent="0.35">
      <c r="A12" s="89" t="s">
        <v>73</v>
      </c>
      <c r="B12" s="139">
        <v>76</v>
      </c>
      <c r="C12" s="139">
        <v>67</v>
      </c>
    </row>
    <row r="13" spans="1:3" s="87" customFormat="1" ht="14.5" x14ac:dyDescent="0.35">
      <c r="A13" s="89" t="s">
        <v>74</v>
      </c>
      <c r="B13" s="139">
        <v>54</v>
      </c>
      <c r="C13" s="139">
        <v>66</v>
      </c>
    </row>
    <row r="14" spans="1:3" s="87" customFormat="1" ht="14.5" x14ac:dyDescent="0.35">
      <c r="A14" s="89" t="s">
        <v>75</v>
      </c>
      <c r="B14" s="139">
        <v>56</v>
      </c>
      <c r="C14" s="139">
        <v>40</v>
      </c>
    </row>
    <row r="15" spans="1:3" s="87" customFormat="1" ht="14.5" x14ac:dyDescent="0.35">
      <c r="A15" s="89" t="s">
        <v>76</v>
      </c>
      <c r="B15" s="139">
        <v>32</v>
      </c>
      <c r="C15" s="139">
        <v>41</v>
      </c>
    </row>
    <row r="16" spans="1:3" s="87" customFormat="1" ht="14.5" x14ac:dyDescent="0.35">
      <c r="A16" s="89" t="s">
        <v>77</v>
      </c>
      <c r="B16" s="139">
        <v>30</v>
      </c>
      <c r="C16" s="139">
        <v>36</v>
      </c>
    </row>
    <row r="17" spans="1:3" s="87" customFormat="1" ht="14.5" x14ac:dyDescent="0.35">
      <c r="A17" s="89" t="s">
        <v>78</v>
      </c>
      <c r="B17" s="139">
        <v>22</v>
      </c>
      <c r="C17" s="139">
        <v>29</v>
      </c>
    </row>
    <row r="18" spans="1:3" s="87" customFormat="1" ht="14.5" x14ac:dyDescent="0.35">
      <c r="A18" s="89" t="s">
        <v>79</v>
      </c>
      <c r="B18" s="139">
        <v>15</v>
      </c>
      <c r="C18" s="139">
        <v>10</v>
      </c>
    </row>
    <row r="19" spans="1:3" s="87" customFormat="1" ht="14.4" customHeight="1" x14ac:dyDescent="0.35">
      <c r="A19" s="35" t="s">
        <v>166</v>
      </c>
      <c r="B19" s="139">
        <v>69</v>
      </c>
      <c r="C19" s="139">
        <v>59</v>
      </c>
    </row>
    <row r="20" spans="1:3" s="87" customFormat="1" ht="14.5" x14ac:dyDescent="0.35">
      <c r="A20" s="89"/>
      <c r="B20" s="139">
        <f>SUM(B4:B19)</f>
        <v>6254</v>
      </c>
      <c r="C20" s="139">
        <f>SUM(C4:C19)</f>
        <v>6254</v>
      </c>
    </row>
    <row r="22" spans="1:3" x14ac:dyDescent="0.25">
      <c r="A22" s="154" t="s">
        <v>113</v>
      </c>
      <c r="B22" s="154"/>
    </row>
  </sheetData>
  <mergeCells count="3">
    <mergeCell ref="A2:A3"/>
    <mergeCell ref="A22:B22"/>
    <mergeCell ref="B2:C2"/>
  </mergeCells>
  <hyperlinks>
    <hyperlink ref="A22" location="OBSAH!A1" display="Zpět na Obsah" xr:uid="{74AF2023-5213-4016-91B4-DC0D3AEB1135}"/>
    <hyperlink ref="A22:B22" location="CONTENTS!A1" display="Back to Contents" xr:uid="{FCA53BF9-2282-4742-A4D3-97824785B90B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698DC-056F-47B1-9736-A0D6D5317D7F}">
  <sheetPr>
    <tabColor theme="0" tint="-0.34998626667073579"/>
  </sheetPr>
  <dimension ref="A1:H14"/>
  <sheetViews>
    <sheetView zoomScaleNormal="100" workbookViewId="0">
      <selection activeCell="F21" sqref="F21"/>
    </sheetView>
  </sheetViews>
  <sheetFormatPr defaultColWidth="8.90625" defaultRowHeight="11.5" x14ac:dyDescent="0.25"/>
  <cols>
    <col min="1" max="1" width="6.6328125" style="4" customWidth="1"/>
    <col min="2" max="2" width="12.08984375" style="4" customWidth="1"/>
    <col min="3" max="4" width="8" style="4" customWidth="1"/>
    <col min="5" max="8" width="11.36328125" style="4" customWidth="1"/>
    <col min="9" max="16384" width="8.90625" style="4"/>
  </cols>
  <sheetData>
    <row r="1" spans="1:8" x14ac:dyDescent="0.25">
      <c r="A1" s="4" t="s">
        <v>170</v>
      </c>
    </row>
    <row r="2" spans="1:8" customFormat="1" ht="14.4" customHeight="1" x14ac:dyDescent="0.35">
      <c r="A2" s="164" t="s">
        <v>168</v>
      </c>
      <c r="B2" s="165"/>
      <c r="C2" s="168" t="s">
        <v>164</v>
      </c>
      <c r="D2" s="165"/>
      <c r="E2" s="168" t="s">
        <v>169</v>
      </c>
      <c r="F2" s="165"/>
      <c r="G2" s="164" t="s">
        <v>167</v>
      </c>
      <c r="H2" s="164"/>
    </row>
    <row r="3" spans="1:8" customFormat="1" ht="14.5" x14ac:dyDescent="0.35">
      <c r="A3" s="164"/>
      <c r="B3" s="165"/>
      <c r="C3" s="168"/>
      <c r="D3" s="165"/>
      <c r="E3" s="168"/>
      <c r="F3" s="165"/>
      <c r="G3" s="164"/>
      <c r="H3" s="164"/>
    </row>
    <row r="4" spans="1:8" customFormat="1" ht="14.5" x14ac:dyDescent="0.35">
      <c r="A4" s="164"/>
      <c r="B4" s="165"/>
      <c r="C4" s="169"/>
      <c r="D4" s="170"/>
      <c r="E4" s="169"/>
      <c r="F4" s="170"/>
      <c r="G4" s="173"/>
      <c r="H4" s="173"/>
    </row>
    <row r="5" spans="1:8" customFormat="1" ht="15" thickBot="1" x14ac:dyDescent="0.4">
      <c r="A5" s="166"/>
      <c r="B5" s="167"/>
      <c r="C5" s="90">
        <v>2021</v>
      </c>
      <c r="D5" s="91">
        <v>2022</v>
      </c>
      <c r="E5" s="90">
        <v>2021</v>
      </c>
      <c r="F5" s="91">
        <v>2022</v>
      </c>
      <c r="G5" s="92">
        <v>2021</v>
      </c>
      <c r="H5" s="92">
        <v>2022</v>
      </c>
    </row>
    <row r="6" spans="1:8" x14ac:dyDescent="0.25">
      <c r="A6" s="162" t="s">
        <v>223</v>
      </c>
      <c r="B6" s="163"/>
      <c r="C6" s="93">
        <v>436</v>
      </c>
      <c r="D6" s="94">
        <v>414</v>
      </c>
      <c r="E6" s="93">
        <v>16</v>
      </c>
      <c r="F6" s="94">
        <v>9</v>
      </c>
      <c r="G6" s="29">
        <v>3.669724770642202</v>
      </c>
      <c r="H6" s="29">
        <v>2.1739130434782608</v>
      </c>
    </row>
    <row r="7" spans="1:8" x14ac:dyDescent="0.25">
      <c r="A7" s="162" t="s">
        <v>224</v>
      </c>
      <c r="B7" s="163"/>
      <c r="C7" s="93">
        <v>983</v>
      </c>
      <c r="D7" s="94">
        <v>985</v>
      </c>
      <c r="E7" s="93">
        <v>75</v>
      </c>
      <c r="F7" s="94">
        <v>65</v>
      </c>
      <c r="G7" s="29">
        <v>7.6297049847405898</v>
      </c>
      <c r="H7" s="29">
        <v>6.5989847715736039</v>
      </c>
    </row>
    <row r="8" spans="1:8" x14ac:dyDescent="0.25">
      <c r="A8" s="162" t="s">
        <v>198</v>
      </c>
      <c r="B8" s="163"/>
      <c r="C8" s="93">
        <v>1990</v>
      </c>
      <c r="D8" s="94">
        <v>1998</v>
      </c>
      <c r="E8" s="93">
        <v>220</v>
      </c>
      <c r="F8" s="94">
        <v>232</v>
      </c>
      <c r="G8" s="29">
        <v>11.055276381909549</v>
      </c>
      <c r="H8" s="29">
        <v>11.611611611611611</v>
      </c>
    </row>
    <row r="9" spans="1:8" x14ac:dyDescent="0.25">
      <c r="A9" s="162" t="s">
        <v>225</v>
      </c>
      <c r="B9" s="163"/>
      <c r="C9" s="93">
        <v>1370</v>
      </c>
      <c r="D9" s="94">
        <v>1370</v>
      </c>
      <c r="E9" s="93">
        <v>165</v>
      </c>
      <c r="F9" s="94">
        <v>173</v>
      </c>
      <c r="G9" s="29">
        <v>12.043795620437956</v>
      </c>
      <c r="H9" s="29">
        <v>12.627737226277372</v>
      </c>
    </row>
    <row r="10" spans="1:8" x14ac:dyDescent="0.25">
      <c r="A10" s="162" t="s">
        <v>200</v>
      </c>
      <c r="B10" s="163"/>
      <c r="C10" s="93">
        <v>772</v>
      </c>
      <c r="D10" s="94">
        <v>776</v>
      </c>
      <c r="E10" s="93">
        <v>69</v>
      </c>
      <c r="F10" s="94">
        <v>73</v>
      </c>
      <c r="G10" s="29">
        <v>8.937823834196891</v>
      </c>
      <c r="H10" s="29">
        <v>9.4072164948453612</v>
      </c>
    </row>
    <row r="11" spans="1:8" x14ac:dyDescent="0.25">
      <c r="A11" s="171" t="s">
        <v>226</v>
      </c>
      <c r="B11" s="172"/>
      <c r="C11" s="95">
        <v>703</v>
      </c>
      <c r="D11" s="96">
        <v>711</v>
      </c>
      <c r="E11" s="95">
        <v>33</v>
      </c>
      <c r="F11" s="96">
        <v>33</v>
      </c>
      <c r="G11" s="97">
        <v>4.6941678520625887</v>
      </c>
      <c r="H11" s="97">
        <v>4.6413502109704643</v>
      </c>
    </row>
    <row r="12" spans="1:8" x14ac:dyDescent="0.25">
      <c r="A12" s="162" t="s">
        <v>171</v>
      </c>
      <c r="B12" s="163"/>
      <c r="C12" s="93">
        <v>6254</v>
      </c>
      <c r="D12" s="94">
        <v>6254</v>
      </c>
      <c r="E12" s="93">
        <v>578</v>
      </c>
      <c r="F12" s="94">
        <v>585</v>
      </c>
      <c r="G12" s="29">
        <v>9.242085065558042</v>
      </c>
      <c r="H12" s="29">
        <v>9.3540134314039012</v>
      </c>
    </row>
    <row r="14" spans="1:8" x14ac:dyDescent="0.25">
      <c r="A14" s="154" t="s">
        <v>113</v>
      </c>
      <c r="B14" s="154"/>
    </row>
  </sheetData>
  <mergeCells count="12">
    <mergeCell ref="G2:H4"/>
    <mergeCell ref="A6:B6"/>
    <mergeCell ref="A8:B8"/>
    <mergeCell ref="A9:B9"/>
    <mergeCell ref="A10:B10"/>
    <mergeCell ref="A14:B14"/>
    <mergeCell ref="A7:B7"/>
    <mergeCell ref="A2:B5"/>
    <mergeCell ref="C2:D4"/>
    <mergeCell ref="E2:F4"/>
    <mergeCell ref="A11:B11"/>
    <mergeCell ref="A12:B12"/>
  </mergeCells>
  <hyperlinks>
    <hyperlink ref="A14" location="OBSAH!A1" display="Zpět na Obsah" xr:uid="{66B9E4B9-10AC-49D3-9986-8A959426F3A0}"/>
    <hyperlink ref="A14:B14" location="CONTENTS!A1" display="Back to Contents" xr:uid="{BAFFBCBF-FE58-4E3F-AB04-8FE967458C12}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2E97-0A70-4238-B7F9-EC89385D2EE5}">
  <sheetPr>
    <tabColor theme="0" tint="-0.34998626667073579"/>
  </sheetPr>
  <dimension ref="A1:I36"/>
  <sheetViews>
    <sheetView workbookViewId="0">
      <selection activeCell="G32" sqref="G32"/>
    </sheetView>
  </sheetViews>
  <sheetFormatPr defaultColWidth="8.90625" defaultRowHeight="11.5" x14ac:dyDescent="0.25"/>
  <cols>
    <col min="1" max="1" width="22.08984375" style="114" customWidth="1"/>
    <col min="2" max="3" width="24.90625" style="114" customWidth="1"/>
    <col min="4" max="16384" width="8.90625" style="114"/>
  </cols>
  <sheetData>
    <row r="1" spans="1:9" x14ac:dyDescent="0.25">
      <c r="A1" s="114" t="s">
        <v>172</v>
      </c>
    </row>
    <row r="2" spans="1:9" ht="46" x14ac:dyDescent="0.25">
      <c r="A2" s="115"/>
      <c r="B2" s="138" t="s">
        <v>186</v>
      </c>
      <c r="C2" s="138" t="s">
        <v>187</v>
      </c>
    </row>
    <row r="3" spans="1:9" x14ac:dyDescent="0.25">
      <c r="A3" s="115" t="s">
        <v>173</v>
      </c>
      <c r="B3" s="116">
        <v>0</v>
      </c>
      <c r="C3" s="117">
        <v>0</v>
      </c>
    </row>
    <row r="4" spans="1:9" x14ac:dyDescent="0.25">
      <c r="A4" s="115" t="s">
        <v>174</v>
      </c>
      <c r="B4" s="116">
        <v>65</v>
      </c>
      <c r="C4" s="117">
        <v>0.16209476309226933</v>
      </c>
    </row>
    <row r="5" spans="1:9" x14ac:dyDescent="0.25">
      <c r="A5" s="115" t="s">
        <v>175</v>
      </c>
      <c r="B5" s="116">
        <v>87</v>
      </c>
      <c r="C5" s="117">
        <v>0.12946428571428573</v>
      </c>
    </row>
    <row r="6" spans="1:9" x14ac:dyDescent="0.25">
      <c r="A6" s="115" t="s">
        <v>176</v>
      </c>
      <c r="B6" s="116">
        <v>31</v>
      </c>
      <c r="C6" s="117">
        <v>6.9196428571428575E-2</v>
      </c>
    </row>
    <row r="7" spans="1:9" x14ac:dyDescent="0.25">
      <c r="A7" s="115" t="s">
        <v>177</v>
      </c>
      <c r="B7" s="116">
        <v>36</v>
      </c>
      <c r="C7" s="117">
        <v>7.1856287425149698E-2</v>
      </c>
    </row>
    <row r="8" spans="1:9" x14ac:dyDescent="0.25">
      <c r="A8" s="115" t="s">
        <v>178</v>
      </c>
      <c r="B8" s="116">
        <v>26</v>
      </c>
      <c r="C8" s="117">
        <v>4.1733547351524881E-2</v>
      </c>
    </row>
    <row r="9" spans="1:9" x14ac:dyDescent="0.25">
      <c r="A9" s="115" t="s">
        <v>179</v>
      </c>
      <c r="B9" s="116">
        <v>33</v>
      </c>
      <c r="C9" s="117">
        <v>0.11</v>
      </c>
    </row>
    <row r="10" spans="1:9" ht="14.5" x14ac:dyDescent="0.35">
      <c r="A10" s="115" t="s">
        <v>14</v>
      </c>
      <c r="B10" s="116">
        <v>57</v>
      </c>
      <c r="C10" s="117">
        <v>8.0965909090909088E-2</v>
      </c>
      <c r="I10"/>
    </row>
    <row r="11" spans="1:9" x14ac:dyDescent="0.25">
      <c r="A11" s="115" t="s">
        <v>180</v>
      </c>
      <c r="B11" s="116">
        <v>147</v>
      </c>
      <c r="C11" s="117">
        <v>0.12849650349650349</v>
      </c>
    </row>
    <row r="12" spans="1:9" x14ac:dyDescent="0.25">
      <c r="A12" s="115" t="s">
        <v>181</v>
      </c>
      <c r="B12" s="116">
        <v>9</v>
      </c>
      <c r="C12" s="117">
        <v>6.7669172932330823E-2</v>
      </c>
    </row>
    <row r="13" spans="1:9" x14ac:dyDescent="0.25">
      <c r="A13" s="115" t="s">
        <v>182</v>
      </c>
      <c r="B13" s="116">
        <v>21</v>
      </c>
      <c r="C13" s="117">
        <v>6.8403908794788276E-2</v>
      </c>
    </row>
    <row r="14" spans="1:9" x14ac:dyDescent="0.25">
      <c r="A14" s="115" t="s">
        <v>183</v>
      </c>
      <c r="B14" s="116">
        <v>6</v>
      </c>
      <c r="C14" s="117">
        <v>2.7906976744186046E-2</v>
      </c>
    </row>
    <row r="15" spans="1:9" x14ac:dyDescent="0.25">
      <c r="A15" s="115" t="s">
        <v>184</v>
      </c>
      <c r="B15" s="116">
        <v>19</v>
      </c>
      <c r="C15" s="117">
        <v>5.3672316384180789E-2</v>
      </c>
    </row>
    <row r="16" spans="1:9" x14ac:dyDescent="0.25">
      <c r="A16" s="115" t="s">
        <v>185</v>
      </c>
      <c r="B16" s="116">
        <v>48</v>
      </c>
      <c r="C16" s="117">
        <v>0.10643015521064302</v>
      </c>
    </row>
    <row r="23" spans="1:5" x14ac:dyDescent="0.25">
      <c r="A23" s="4"/>
    </row>
    <row r="24" spans="1:5" x14ac:dyDescent="0.25">
      <c r="A24" s="4"/>
    </row>
    <row r="25" spans="1:5" x14ac:dyDescent="0.25">
      <c r="A25" s="4"/>
    </row>
    <row r="26" spans="1:5" x14ac:dyDescent="0.25">
      <c r="A26" s="4"/>
    </row>
    <row r="27" spans="1:5" x14ac:dyDescent="0.25">
      <c r="A27" s="4"/>
    </row>
    <row r="28" spans="1:5" x14ac:dyDescent="0.25">
      <c r="A28" s="4"/>
    </row>
    <row r="29" spans="1:5" x14ac:dyDescent="0.25">
      <c r="A29" s="4"/>
    </row>
    <row r="30" spans="1:5" x14ac:dyDescent="0.25">
      <c r="A30" s="4"/>
      <c r="D30" s="154" t="s">
        <v>113</v>
      </c>
      <c r="E30" s="154"/>
    </row>
    <row r="31" spans="1:5" x14ac:dyDescent="0.25">
      <c r="A31" s="4"/>
    </row>
    <row r="32" spans="1:5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</sheetData>
  <mergeCells count="1">
    <mergeCell ref="D30:E30"/>
  </mergeCells>
  <hyperlinks>
    <hyperlink ref="D30" location="OBSAH!A1" display="Zpět na Obsah" xr:uid="{FA5D1A32-46BA-4ACE-B1E8-F1A72F581D2A}"/>
    <hyperlink ref="D30:E30" location="CONTENTS!A1" display="Back to Contents" xr:uid="{D9DB8898-CE43-46C3-BB14-5599BE4084E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C4C9-7558-45F1-8122-3E5406BB45EB}">
  <sheetPr>
    <tabColor theme="0" tint="-0.34998626667073579"/>
  </sheetPr>
  <dimension ref="A1:C18"/>
  <sheetViews>
    <sheetView workbookViewId="0">
      <selection activeCell="C26" sqref="C26"/>
    </sheetView>
  </sheetViews>
  <sheetFormatPr defaultColWidth="8.6328125" defaultRowHeight="11.5" x14ac:dyDescent="0.35"/>
  <cols>
    <col min="1" max="1" width="15.6328125" style="33" customWidth="1"/>
    <col min="2" max="3" width="11.6328125" style="33" customWidth="1"/>
    <col min="4" max="4" width="5.6328125" style="33" customWidth="1"/>
    <col min="5" max="6" width="15.6328125" style="33" customWidth="1"/>
    <col min="7" max="16384" width="8.6328125" style="33"/>
  </cols>
  <sheetData>
    <row r="1" spans="1:3" x14ac:dyDescent="0.35">
      <c r="A1" s="33" t="s">
        <v>188</v>
      </c>
    </row>
    <row r="2" spans="1:3" x14ac:dyDescent="0.35">
      <c r="A2" s="35"/>
      <c r="B2" s="34">
        <v>2021</v>
      </c>
      <c r="C2" s="34">
        <v>2022</v>
      </c>
    </row>
    <row r="3" spans="1:3" x14ac:dyDescent="0.35">
      <c r="A3" s="35" t="s">
        <v>174</v>
      </c>
      <c r="B3" s="36">
        <v>14.826694452533701</v>
      </c>
      <c r="C3" s="36">
        <v>13.697763792927582</v>
      </c>
    </row>
    <row r="4" spans="1:3" x14ac:dyDescent="0.35">
      <c r="A4" s="137" t="s">
        <v>181</v>
      </c>
      <c r="B4" s="36">
        <v>4.0487112470152615</v>
      </c>
      <c r="C4" s="36">
        <v>13.572142930448969</v>
      </c>
    </row>
    <row r="5" spans="1:3" x14ac:dyDescent="0.35">
      <c r="A5" s="137" t="s">
        <v>182</v>
      </c>
      <c r="B5" s="36">
        <v>15.25415287525724</v>
      </c>
      <c r="C5" s="36">
        <v>12.466909985146948</v>
      </c>
    </row>
    <row r="6" spans="1:3" x14ac:dyDescent="0.35">
      <c r="A6" s="137" t="s">
        <v>173</v>
      </c>
      <c r="B6" s="36">
        <v>13.853345376000092</v>
      </c>
      <c r="C6" s="36">
        <v>11.948910363287316</v>
      </c>
    </row>
    <row r="7" spans="1:3" x14ac:dyDescent="0.35">
      <c r="A7" s="137" t="s">
        <v>185</v>
      </c>
      <c r="B7" s="36">
        <v>9.2734396716114187</v>
      </c>
      <c r="C7" s="36">
        <v>11.174619900894706</v>
      </c>
    </row>
    <row r="8" spans="1:3" x14ac:dyDescent="0.35">
      <c r="A8" s="137" t="s">
        <v>184</v>
      </c>
      <c r="B8" s="36">
        <v>7.4526283648940943</v>
      </c>
      <c r="C8" s="36">
        <v>8.3786689211273675</v>
      </c>
    </row>
    <row r="9" spans="1:3" x14ac:dyDescent="0.35">
      <c r="A9" s="137" t="s">
        <v>175</v>
      </c>
      <c r="B9" s="36">
        <v>8.1136982677211549</v>
      </c>
      <c r="C9" s="36">
        <v>7.709647149246651</v>
      </c>
    </row>
    <row r="10" spans="1:3" x14ac:dyDescent="0.35">
      <c r="A10" s="137" t="s">
        <v>179</v>
      </c>
      <c r="B10" s="36">
        <v>6.0439407979341873</v>
      </c>
      <c r="C10" s="36">
        <v>6.9077050442600916</v>
      </c>
    </row>
    <row r="11" spans="1:3" x14ac:dyDescent="0.35">
      <c r="A11" s="137" t="s">
        <v>180</v>
      </c>
      <c r="B11" s="36">
        <v>11.594450016036072</v>
      </c>
      <c r="C11" s="36">
        <v>5.7220568637557996</v>
      </c>
    </row>
    <row r="12" spans="1:3" x14ac:dyDescent="0.35">
      <c r="A12" s="137" t="s">
        <v>176</v>
      </c>
      <c r="B12" s="36">
        <v>5.5824783194417114</v>
      </c>
      <c r="C12" s="36">
        <v>4.0797102867510242</v>
      </c>
    </row>
    <row r="13" spans="1:3" x14ac:dyDescent="0.35">
      <c r="A13" s="35" t="s">
        <v>14</v>
      </c>
      <c r="B13" s="36">
        <v>2.0111238116005588</v>
      </c>
      <c r="C13" s="36">
        <v>1.7990311405511286</v>
      </c>
    </row>
    <row r="14" spans="1:3" x14ac:dyDescent="0.35">
      <c r="A14" s="137" t="s">
        <v>177</v>
      </c>
      <c r="B14" s="36">
        <v>0</v>
      </c>
      <c r="C14" s="36">
        <v>0</v>
      </c>
    </row>
    <row r="15" spans="1:3" x14ac:dyDescent="0.35">
      <c r="A15" s="137" t="s">
        <v>178</v>
      </c>
      <c r="B15" s="36">
        <v>0</v>
      </c>
      <c r="C15" s="36">
        <v>0</v>
      </c>
    </row>
    <row r="16" spans="1:3" x14ac:dyDescent="0.35">
      <c r="A16" s="35" t="s">
        <v>183</v>
      </c>
      <c r="B16" s="36">
        <v>1.9910508064728949</v>
      </c>
      <c r="C16" s="36">
        <v>0</v>
      </c>
    </row>
    <row r="18" spans="1:2" x14ac:dyDescent="0.25">
      <c r="A18" s="154" t="s">
        <v>113</v>
      </c>
      <c r="B18" s="154"/>
    </row>
  </sheetData>
  <mergeCells count="1">
    <mergeCell ref="A18:B18"/>
  </mergeCells>
  <hyperlinks>
    <hyperlink ref="A18" location="OBSAH!A1" display="Zpět na Obsah" xr:uid="{AF66A804-002D-4FFD-97EA-1E8039C880C2}"/>
    <hyperlink ref="A18:B18" location="CONTENTS!A1" display="Back to Contents" xr:uid="{430FEF62-A2EE-4015-A9F4-F23820E5AA96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46B6D-4BF9-439B-A050-AD118CBA218F}">
  <sheetPr>
    <tabColor theme="0" tint="-0.34998626667073579"/>
  </sheetPr>
  <dimension ref="A1:L30"/>
  <sheetViews>
    <sheetView workbookViewId="0">
      <selection activeCell="E34" sqref="E34"/>
    </sheetView>
  </sheetViews>
  <sheetFormatPr defaultColWidth="8.90625" defaultRowHeight="11.5" x14ac:dyDescent="0.25"/>
  <cols>
    <col min="1" max="1" width="49.453125" style="4" bestFit="1" customWidth="1"/>
    <col min="2" max="12" width="10.6328125" style="4" customWidth="1"/>
    <col min="13" max="16384" width="8.90625" style="4"/>
  </cols>
  <sheetData>
    <row r="1" spans="1:12" x14ac:dyDescent="0.25">
      <c r="A1" s="118" t="s">
        <v>189</v>
      </c>
    </row>
    <row r="2" spans="1:12" x14ac:dyDescent="0.25">
      <c r="A2" s="99"/>
      <c r="B2" s="100">
        <v>2013</v>
      </c>
      <c r="C2" s="100">
        <v>2014</v>
      </c>
      <c r="D2" s="100">
        <v>2015</v>
      </c>
      <c r="E2" s="100">
        <v>2016</v>
      </c>
      <c r="F2" s="100">
        <v>2017</v>
      </c>
      <c r="G2" s="100">
        <v>2018</v>
      </c>
      <c r="H2" s="100">
        <v>2019</v>
      </c>
      <c r="I2" s="100">
        <v>2020</v>
      </c>
      <c r="J2" s="100">
        <v>2021</v>
      </c>
      <c r="K2" s="100">
        <v>2022</v>
      </c>
    </row>
    <row r="3" spans="1:12" x14ac:dyDescent="0.25">
      <c r="A3" s="101" t="s">
        <v>190</v>
      </c>
      <c r="B3" s="102">
        <f>[1]Data!G7/1000000000</f>
        <v>14.841219329649999</v>
      </c>
      <c r="C3" s="102">
        <f>[1]Data!H7/1000000000</f>
        <v>17.618860747100001</v>
      </c>
      <c r="D3" s="102">
        <f>[1]Data!I7/1000000000</f>
        <v>16.700151361650001</v>
      </c>
      <c r="E3" s="102">
        <f>[1]Data!J7/1000000000</f>
        <v>24.533284648480002</v>
      </c>
      <c r="F3" s="102">
        <f>[1]Data!K7/1000000000</f>
        <v>31.035884261149999</v>
      </c>
      <c r="G3" s="102">
        <f>[1]Data!L7/1000000000</f>
        <v>30.650180474649996</v>
      </c>
      <c r="H3" s="102">
        <f>[1]Data!M7/1000000000</f>
        <v>35.739668081779996</v>
      </c>
      <c r="I3" s="102">
        <f>[1]Data!N7/1000000000</f>
        <v>32.830527186089995</v>
      </c>
      <c r="J3" s="102">
        <f>[1]Data!O7/1000000000</f>
        <v>42.2405438105</v>
      </c>
      <c r="K3" s="102">
        <f>[1]Data!P7/1000000000</f>
        <v>48.281240230739996</v>
      </c>
    </row>
    <row r="4" spans="1:12" x14ac:dyDescent="0.25">
      <c r="A4" s="101" t="s">
        <v>191</v>
      </c>
      <c r="B4" s="102">
        <f>[1]Data!G6/1000000000 - B5</f>
        <v>70.490971809749766</v>
      </c>
      <c r="C4" s="102">
        <f>[1]Data!H6/1000000000 - C5</f>
        <v>76.785928153499327</v>
      </c>
      <c r="D4" s="102">
        <f>[1]Data!I6/1000000000 - D5</f>
        <v>85.400240930090334</v>
      </c>
      <c r="E4" s="102">
        <f>[1]Data!J6/1000000000 - E5</f>
        <v>107.69018412487978</v>
      </c>
      <c r="F4" s="102">
        <f>[1]Data!K6/1000000000 - F5</f>
        <v>120.49852671232041</v>
      </c>
      <c r="G4" s="102">
        <f>[1]Data!L6/1000000000 - G5</f>
        <v>122.05449896268085</v>
      </c>
      <c r="H4" s="102">
        <f>[1]Data!M6/1000000000 - H5</f>
        <v>134.48491049052959</v>
      </c>
      <c r="I4" s="102">
        <f>[1]Data!N6/1000000000 - I5</f>
        <v>146.79022768726028</v>
      </c>
      <c r="J4" s="102">
        <f>[1]Data!O6/1000000000 - J5</f>
        <v>168.57658946077879</v>
      </c>
      <c r="K4" s="102">
        <f>[1]Data!P6/1000000000 - K5</f>
        <v>180.38164791896077</v>
      </c>
    </row>
    <row r="5" spans="1:12" x14ac:dyDescent="0.25">
      <c r="A5" s="101" t="s">
        <v>173</v>
      </c>
      <c r="B5" s="102">
        <f>[1]Data!G22/1000000000</f>
        <v>27.475500029590002</v>
      </c>
      <c r="C5" s="102">
        <f>[1]Data!H22/1000000000</f>
        <v>30.57553673955</v>
      </c>
      <c r="D5" s="102">
        <f>[1]Data!I22/1000000000</f>
        <v>29.183025612479998</v>
      </c>
      <c r="E5" s="102">
        <f>[1]Data!J22/1000000000</f>
        <v>48.72123423168</v>
      </c>
      <c r="F5" s="102">
        <f>[1]Data!K22/1000000000</f>
        <v>59.095615761220003</v>
      </c>
      <c r="G5" s="102">
        <f>[1]Data!L22/1000000000</f>
        <v>64.702366654269994</v>
      </c>
      <c r="H5" s="102">
        <f>[1]Data!M22/1000000000</f>
        <v>80.207784176899992</v>
      </c>
      <c r="I5" s="102">
        <f>[1]Data!N22/1000000000</f>
        <v>87.146171628240012</v>
      </c>
      <c r="J5" s="102">
        <f>[1]Data!O22/1000000000</f>
        <v>97.906865302230003</v>
      </c>
      <c r="K5" s="102">
        <f>[1]Data!P22/1000000000</f>
        <v>113.77867491728</v>
      </c>
    </row>
    <row r="6" spans="1:12" x14ac:dyDescent="0.25">
      <c r="A6" s="101" t="s">
        <v>171</v>
      </c>
      <c r="B6" s="102">
        <f t="shared" ref="B6:K6" si="0">SUM(B4:B4)</f>
        <v>70.490971809749766</v>
      </c>
      <c r="C6" s="102">
        <f t="shared" si="0"/>
        <v>76.785928153499327</v>
      </c>
      <c r="D6" s="102">
        <f t="shared" si="0"/>
        <v>85.400240930090334</v>
      </c>
      <c r="E6" s="102">
        <f t="shared" si="0"/>
        <v>107.69018412487978</v>
      </c>
      <c r="F6" s="102">
        <f t="shared" si="0"/>
        <v>120.49852671232041</v>
      </c>
      <c r="G6" s="102">
        <f t="shared" si="0"/>
        <v>122.05449896268085</v>
      </c>
      <c r="H6" s="102">
        <f t="shared" si="0"/>
        <v>134.48491049052959</v>
      </c>
      <c r="I6" s="102">
        <f t="shared" si="0"/>
        <v>146.79022768726028</v>
      </c>
      <c r="J6" s="102">
        <f t="shared" si="0"/>
        <v>168.57658946077879</v>
      </c>
      <c r="K6" s="102">
        <f t="shared" si="0"/>
        <v>180.38164791896077</v>
      </c>
    </row>
    <row r="7" spans="1:12" x14ac:dyDescent="0.25">
      <c r="B7" s="41"/>
      <c r="K7" s="98"/>
      <c r="L7" s="98"/>
    </row>
    <row r="30" spans="1:2" x14ac:dyDescent="0.25">
      <c r="A30" s="154" t="s">
        <v>113</v>
      </c>
      <c r="B30" s="154"/>
    </row>
  </sheetData>
  <mergeCells count="1">
    <mergeCell ref="A30:B30"/>
  </mergeCells>
  <hyperlinks>
    <hyperlink ref="A30" location="OBSAH!A1" display="Zpět na Obsah" xr:uid="{9C99C2E6-3001-4B34-953F-0C30962AD790}"/>
    <hyperlink ref="A30:B30" location="CONTENTS!A1" display="Back to Contents" xr:uid="{EEA60491-3D02-490A-AC38-8DB7961E75F8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0023D-9AE3-47C5-9C34-901EFC2ED02D}">
  <sheetPr>
    <tabColor theme="0" tint="-0.34998626667073579"/>
  </sheetPr>
  <dimension ref="A1:E20"/>
  <sheetViews>
    <sheetView workbookViewId="0">
      <selection activeCell="H22" sqref="H22"/>
    </sheetView>
  </sheetViews>
  <sheetFormatPr defaultColWidth="8.90625" defaultRowHeight="11.5" x14ac:dyDescent="0.25"/>
  <cols>
    <col min="1" max="1" width="22.90625" style="4" customWidth="1"/>
    <col min="2" max="2" width="15.36328125" style="4" customWidth="1"/>
    <col min="3" max="3" width="16.453125" style="4" customWidth="1"/>
    <col min="4" max="4" width="16.36328125" style="4" customWidth="1"/>
    <col min="5" max="5" width="15.90625" style="4" customWidth="1"/>
    <col min="6" max="16384" width="8.90625" style="4"/>
  </cols>
  <sheetData>
    <row r="1" spans="1:5" x14ac:dyDescent="0.25">
      <c r="A1" s="4" t="s">
        <v>192</v>
      </c>
    </row>
    <row r="2" spans="1:5" x14ac:dyDescent="0.25">
      <c r="A2" s="175" t="s">
        <v>193</v>
      </c>
      <c r="B2" s="177" t="s">
        <v>164</v>
      </c>
      <c r="C2" s="179" t="s">
        <v>193</v>
      </c>
      <c r="D2" s="179" t="s">
        <v>194</v>
      </c>
      <c r="E2" s="164" t="s">
        <v>195</v>
      </c>
    </row>
    <row r="3" spans="1:5" ht="12" thickBot="1" x14ac:dyDescent="0.3">
      <c r="A3" s="176"/>
      <c r="B3" s="178"/>
      <c r="C3" s="180"/>
      <c r="D3" s="180"/>
      <c r="E3" s="174"/>
    </row>
    <row r="4" spans="1:5" ht="12" thickTop="1" x14ac:dyDescent="0.25">
      <c r="A4" s="119" t="s">
        <v>196</v>
      </c>
      <c r="B4" s="122">
        <v>414</v>
      </c>
      <c r="C4" s="120">
        <v>29673</v>
      </c>
      <c r="D4" s="140">
        <v>1.8</v>
      </c>
      <c r="E4" s="121">
        <v>60260</v>
      </c>
    </row>
    <row r="5" spans="1:5" x14ac:dyDescent="0.25">
      <c r="A5" s="119" t="s">
        <v>197</v>
      </c>
      <c r="B5" s="122">
        <v>985</v>
      </c>
      <c r="C5" s="120">
        <v>145828</v>
      </c>
      <c r="D5" s="140">
        <v>6.5</v>
      </c>
      <c r="E5" s="121">
        <v>44746</v>
      </c>
    </row>
    <row r="6" spans="1:5" x14ac:dyDescent="0.25">
      <c r="A6" s="119" t="s">
        <v>198</v>
      </c>
      <c r="B6" s="122">
        <v>1998</v>
      </c>
      <c r="C6" s="120">
        <v>658216</v>
      </c>
      <c r="D6" s="140">
        <v>21.2</v>
      </c>
      <c r="E6" s="121">
        <v>32252</v>
      </c>
    </row>
    <row r="7" spans="1:5" x14ac:dyDescent="0.25">
      <c r="A7" s="119" t="s">
        <v>199</v>
      </c>
      <c r="B7" s="122">
        <v>1370</v>
      </c>
      <c r="C7" s="120">
        <v>970631</v>
      </c>
      <c r="D7" s="140">
        <v>25.6</v>
      </c>
      <c r="E7" s="121">
        <v>26354</v>
      </c>
    </row>
    <row r="8" spans="1:5" x14ac:dyDescent="0.25">
      <c r="A8" s="119" t="s">
        <v>200</v>
      </c>
      <c r="B8" s="122">
        <v>776</v>
      </c>
      <c r="C8" s="120">
        <v>1079260</v>
      </c>
      <c r="D8" s="140">
        <v>24.7</v>
      </c>
      <c r="E8" s="121">
        <v>22931</v>
      </c>
    </row>
    <row r="9" spans="1:5" x14ac:dyDescent="0.25">
      <c r="A9" s="119" t="s">
        <v>201</v>
      </c>
      <c r="B9" s="122">
        <v>443</v>
      </c>
      <c r="C9" s="120">
        <v>1335338</v>
      </c>
      <c r="D9" s="140">
        <v>23.2</v>
      </c>
      <c r="E9" s="121">
        <v>17351</v>
      </c>
    </row>
    <row r="10" spans="1:5" x14ac:dyDescent="0.25">
      <c r="A10" s="119" t="s">
        <v>202</v>
      </c>
      <c r="B10" s="122">
        <v>141</v>
      </c>
      <c r="C10" s="120">
        <v>972138</v>
      </c>
      <c r="D10" s="140">
        <v>14.8</v>
      </c>
      <c r="E10" s="121">
        <v>15185</v>
      </c>
    </row>
    <row r="11" spans="1:5" x14ac:dyDescent="0.25">
      <c r="A11" s="119" t="s">
        <v>203</v>
      </c>
      <c r="B11" s="122">
        <v>67</v>
      </c>
      <c r="C11" s="120">
        <v>942529</v>
      </c>
      <c r="D11" s="140">
        <v>14.2</v>
      </c>
      <c r="E11" s="121">
        <v>15096</v>
      </c>
    </row>
    <row r="12" spans="1:5" x14ac:dyDescent="0.25">
      <c r="A12" s="119" t="s">
        <v>204</v>
      </c>
      <c r="B12" s="122">
        <v>43</v>
      </c>
      <c r="C12" s="120">
        <v>1283658</v>
      </c>
      <c r="D12" s="140">
        <v>17.600000000000001</v>
      </c>
      <c r="E12" s="121">
        <v>13675</v>
      </c>
    </row>
    <row r="13" spans="1:5" x14ac:dyDescent="0.25">
      <c r="A13" s="119" t="s">
        <v>205</v>
      </c>
      <c r="B13" s="122">
        <v>12</v>
      </c>
      <c r="C13" s="120">
        <v>893089</v>
      </c>
      <c r="D13" s="140">
        <v>12.9</v>
      </c>
      <c r="E13" s="121">
        <v>14451</v>
      </c>
    </row>
    <row r="14" spans="1:5" x14ac:dyDescent="0.25">
      <c r="A14" s="119" t="s">
        <v>206</v>
      </c>
      <c r="B14" s="122">
        <v>4</v>
      </c>
      <c r="C14" s="120">
        <v>930941</v>
      </c>
      <c r="D14" s="140">
        <v>17.899999999999999</v>
      </c>
      <c r="E14" s="121">
        <v>19220</v>
      </c>
    </row>
    <row r="15" spans="1:5" ht="12" thickBot="1" x14ac:dyDescent="0.3">
      <c r="A15" s="123" t="s">
        <v>207</v>
      </c>
      <c r="B15" s="143">
        <v>1</v>
      </c>
      <c r="C15" s="144">
        <v>1275406</v>
      </c>
      <c r="D15" s="141">
        <v>113.8</v>
      </c>
      <c r="E15" s="124">
        <v>89210</v>
      </c>
    </row>
    <row r="16" spans="1:5" x14ac:dyDescent="0.25">
      <c r="A16" s="125" t="s">
        <v>191</v>
      </c>
      <c r="B16" s="126">
        <v>6254</v>
      </c>
      <c r="C16" s="145">
        <v>10516707</v>
      </c>
      <c r="D16" s="142">
        <v>294.2</v>
      </c>
      <c r="E16" s="127">
        <v>27971</v>
      </c>
    </row>
    <row r="17" spans="1:5" ht="12" thickBot="1" x14ac:dyDescent="0.3">
      <c r="A17" s="123" t="s">
        <v>190</v>
      </c>
      <c r="B17" s="143">
        <v>13</v>
      </c>
      <c r="C17" s="144">
        <v>9241301</v>
      </c>
      <c r="D17" s="141">
        <v>48.3</v>
      </c>
      <c r="E17" s="124">
        <v>5225</v>
      </c>
    </row>
    <row r="18" spans="1:5" x14ac:dyDescent="0.25">
      <c r="A18" s="119" t="s">
        <v>171</v>
      </c>
      <c r="B18" s="128">
        <v>6267</v>
      </c>
      <c r="C18" s="146">
        <v>10516707</v>
      </c>
      <c r="D18" s="140">
        <v>342.4</v>
      </c>
      <c r="E18" s="121">
        <v>32562</v>
      </c>
    </row>
    <row r="20" spans="1:5" x14ac:dyDescent="0.25">
      <c r="A20" s="154" t="s">
        <v>113</v>
      </c>
      <c r="B20" s="154"/>
    </row>
  </sheetData>
  <mergeCells count="6">
    <mergeCell ref="E2:E3"/>
    <mergeCell ref="A20:B20"/>
    <mergeCell ref="A2:A3"/>
    <mergeCell ref="B2:B3"/>
    <mergeCell ref="C2:C3"/>
    <mergeCell ref="D2:D3"/>
  </mergeCells>
  <hyperlinks>
    <hyperlink ref="A20" location="OBSAH!A1" display="Zpět na Obsah" xr:uid="{23A70083-B5B2-4FF1-A0FF-82FDC9387447}"/>
    <hyperlink ref="A20:B20" location="CONTENTS!A1" display="Back to Contents" xr:uid="{780F9E23-626C-403A-83DE-2F9A18E7ECA2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64564-5BC8-4402-B7DF-33952AC2ADBF}">
  <sheetPr>
    <tabColor rgb="FF0070C0"/>
  </sheetPr>
  <dimension ref="A1"/>
  <sheetViews>
    <sheetView zoomScaleNormal="100" workbookViewId="0">
      <selection activeCell="F19" sqref="F19"/>
    </sheetView>
  </sheetViews>
  <sheetFormatPr defaultColWidth="8.6328125" defaultRowHeight="11.5" x14ac:dyDescent="0.25"/>
  <cols>
    <col min="1" max="1" width="8" style="4" customWidth="1"/>
    <col min="2" max="14" width="8.6328125" style="4"/>
    <col min="15" max="15" width="10.08984375" style="4" customWidth="1"/>
    <col min="16" max="16384" width="8.6328125" style="4"/>
  </cols>
  <sheetData/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49A8A-AB3C-4DDA-AB82-B95BEE99A60A}">
  <sheetPr>
    <tabColor theme="0" tint="-0.34998626667073579"/>
  </sheetPr>
  <dimension ref="A1:K30"/>
  <sheetViews>
    <sheetView workbookViewId="0">
      <selection activeCell="N29" sqref="N29"/>
    </sheetView>
  </sheetViews>
  <sheetFormatPr defaultColWidth="8.90625" defaultRowHeight="11.5" x14ac:dyDescent="0.25"/>
  <cols>
    <col min="1" max="1" width="24.453125" style="4" customWidth="1"/>
    <col min="2" max="16384" width="8.90625" style="4"/>
  </cols>
  <sheetData>
    <row r="1" spans="1:11" x14ac:dyDescent="0.25">
      <c r="A1" s="4" t="s">
        <v>210</v>
      </c>
    </row>
    <row r="2" spans="1:11" x14ac:dyDescent="0.25">
      <c r="A2" s="99"/>
      <c r="B2" s="100">
        <v>2013</v>
      </c>
      <c r="C2" s="100">
        <v>2014</v>
      </c>
      <c r="D2" s="100">
        <v>2015</v>
      </c>
      <c r="E2" s="100">
        <v>2016</v>
      </c>
      <c r="F2" s="100">
        <v>2017</v>
      </c>
      <c r="G2" s="100">
        <v>2018</v>
      </c>
      <c r="H2" s="100">
        <v>2019</v>
      </c>
      <c r="I2" s="100">
        <v>2020</v>
      </c>
      <c r="J2" s="100">
        <v>2021</v>
      </c>
      <c r="K2" s="100">
        <v>2022</v>
      </c>
    </row>
    <row r="3" spans="1:11" x14ac:dyDescent="0.25">
      <c r="A3" s="101" t="s">
        <v>155</v>
      </c>
      <c r="B3" s="102">
        <v>17.465696649229951</v>
      </c>
      <c r="C3" s="102">
        <v>11.539085779359981</v>
      </c>
      <c r="D3" s="102">
        <v>21.433402003389929</v>
      </c>
      <c r="E3" s="102">
        <v>52.418391048509889</v>
      </c>
      <c r="F3" s="102">
        <v>30.524239728669997</v>
      </c>
      <c r="G3" s="102">
        <v>8.3569012748099833</v>
      </c>
      <c r="H3" s="102">
        <v>31.359453259910087</v>
      </c>
      <c r="I3" s="102">
        <v>14.001834042899986</v>
      </c>
      <c r="J3" s="102">
        <v>41.244451526090053</v>
      </c>
      <c r="K3" s="102">
        <v>32.998719825410063</v>
      </c>
    </row>
    <row r="4" spans="1:11" x14ac:dyDescent="0.25">
      <c r="A4" s="101" t="s">
        <v>208</v>
      </c>
      <c r="B4" s="102">
        <v>15.581485514259445</v>
      </c>
      <c r="C4" s="102">
        <v>12.172634471159576</v>
      </c>
      <c r="D4" s="102">
        <v>6.3030922640709841</v>
      </c>
      <c r="E4" s="102">
        <v>49.661285100819477</v>
      </c>
      <c r="F4" s="102">
        <v>29.685323729650605</v>
      </c>
      <c r="G4" s="102">
        <v>6.7770193569104311</v>
      </c>
      <c r="H4" s="102">
        <v>33.025316657608734</v>
      </c>
      <c r="I4" s="102">
        <v>16.334563752380738</v>
      </c>
      <c r="J4" s="102">
        <v>41.957072071918489</v>
      </c>
      <c r="K4" s="102">
        <v>33.717564493471983</v>
      </c>
    </row>
    <row r="5" spans="1:11" x14ac:dyDescent="0.25">
      <c r="A5" s="101" t="s">
        <v>209</v>
      </c>
      <c r="B5" s="102">
        <v>4.8901795179600676</v>
      </c>
      <c r="C5" s="102">
        <v>-3.7491066858199464</v>
      </c>
      <c r="D5" s="102">
        <v>-2.591031341689972</v>
      </c>
      <c r="E5" s="102">
        <v>-19.896399898449921</v>
      </c>
      <c r="F5" s="102">
        <v>-4.7278641802398989</v>
      </c>
      <c r="G5" s="102">
        <v>-1.0601339623001251</v>
      </c>
      <c r="H5" s="102">
        <v>0.47380820933004758</v>
      </c>
      <c r="I5" s="102">
        <v>3.2826580686099089</v>
      </c>
      <c r="J5" s="102">
        <v>-0.1305936494400177</v>
      </c>
      <c r="K5" s="102">
        <v>1.9518867020800628</v>
      </c>
    </row>
    <row r="30" spans="1:2" x14ac:dyDescent="0.25">
      <c r="A30" s="154" t="s">
        <v>113</v>
      </c>
      <c r="B30" s="154"/>
    </row>
  </sheetData>
  <mergeCells count="1">
    <mergeCell ref="A30:B30"/>
  </mergeCells>
  <hyperlinks>
    <hyperlink ref="A30" location="OBSAH!A1" display="Zpět na Obsah" xr:uid="{8B500863-BDDC-422C-9413-F4CFB50EE194}"/>
    <hyperlink ref="A30:B30" location="CONTENTS!A1" display="Back to Contents" xr:uid="{B758D0E3-40B0-4E77-AA63-5058EEDB55D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99A6D-B4F7-4387-8043-9FB139991C0C}">
  <sheetPr>
    <tabColor theme="0" tint="-0.34998626667073579"/>
  </sheetPr>
  <dimension ref="A1:K27"/>
  <sheetViews>
    <sheetView workbookViewId="0">
      <selection activeCell="P38" sqref="P38"/>
    </sheetView>
  </sheetViews>
  <sheetFormatPr defaultColWidth="8.90625" defaultRowHeight="11.5" x14ac:dyDescent="0.25"/>
  <cols>
    <col min="1" max="1" width="16.453125" style="4" customWidth="1"/>
    <col min="2" max="16384" width="8.90625" style="4"/>
  </cols>
  <sheetData>
    <row r="1" spans="1:11" x14ac:dyDescent="0.25">
      <c r="A1" s="4" t="s">
        <v>211</v>
      </c>
    </row>
    <row r="2" spans="1:11" x14ac:dyDescent="0.25">
      <c r="A2" s="129"/>
      <c r="B2" s="130">
        <v>2013</v>
      </c>
      <c r="C2" s="130">
        <v>2014</v>
      </c>
      <c r="D2" s="130">
        <v>2015</v>
      </c>
      <c r="E2" s="130">
        <v>2016</v>
      </c>
      <c r="F2" s="130">
        <v>2017</v>
      </c>
      <c r="G2" s="130">
        <v>2018</v>
      </c>
      <c r="H2" s="130">
        <v>2019</v>
      </c>
      <c r="I2" s="130">
        <v>2020</v>
      </c>
      <c r="J2" s="130">
        <v>2021</v>
      </c>
      <c r="K2" s="130">
        <v>2022</v>
      </c>
    </row>
    <row r="3" spans="1:11" x14ac:dyDescent="0.25">
      <c r="A3" s="131" t="s">
        <v>191</v>
      </c>
      <c r="B3" s="132">
        <v>52.913290758839899</v>
      </c>
      <c r="C3" s="132">
        <v>49.678695673639965</v>
      </c>
      <c r="D3" s="132">
        <v>48.568405236219974</v>
      </c>
      <c r="E3" s="132">
        <v>43.082582069510067</v>
      </c>
      <c r="F3" s="132">
        <v>41.907279552540174</v>
      </c>
      <c r="G3" s="132">
        <v>42.141617151740043</v>
      </c>
      <c r="H3" s="132">
        <v>43.884429609710097</v>
      </c>
      <c r="I3" s="132">
        <v>45.921743126210004</v>
      </c>
      <c r="J3" s="132">
        <v>50.416225097309976</v>
      </c>
      <c r="K3" s="132">
        <v>53.288796760570051</v>
      </c>
    </row>
    <row r="4" spans="1:11" x14ac:dyDescent="0.25">
      <c r="A4" s="131" t="s">
        <v>173</v>
      </c>
      <c r="B4" s="132">
        <v>33.503364519880002</v>
      </c>
      <c r="C4" s="132">
        <v>32.80249445103</v>
      </c>
      <c r="D4" s="132">
        <v>31.81742165452</v>
      </c>
      <c r="E4" s="132">
        <v>22.315482656659999</v>
      </c>
      <c r="F4" s="132">
        <v>21.16933083268</v>
      </c>
      <c r="G4" s="132">
        <v>20.341592646110001</v>
      </c>
      <c r="H4" s="132">
        <v>19.92288272031</v>
      </c>
      <c r="I4" s="132">
        <v>19.332525506189999</v>
      </c>
      <c r="J4" s="132">
        <v>13.388288124450002</v>
      </c>
      <c r="K4" s="132">
        <v>12.49453491513</v>
      </c>
    </row>
    <row r="5" spans="1:11" x14ac:dyDescent="0.25">
      <c r="A5" s="131" t="s">
        <v>190</v>
      </c>
      <c r="B5" s="132">
        <v>23.602462334560006</v>
      </c>
      <c r="C5" s="132">
        <v>23.788820802789999</v>
      </c>
      <c r="D5" s="132">
        <v>23.293152695030006</v>
      </c>
      <c r="E5" s="132">
        <v>18.38451496115</v>
      </c>
      <c r="F5" s="132">
        <v>15.978105121859997</v>
      </c>
      <c r="G5" s="132">
        <v>15.511371746929996</v>
      </c>
      <c r="H5" s="132">
        <v>14.661077424090001</v>
      </c>
      <c r="I5" s="132">
        <v>16.496779190319998</v>
      </c>
      <c r="J5" s="132">
        <v>17.815940951520002</v>
      </c>
      <c r="K5" s="132">
        <v>17.789009199660001</v>
      </c>
    </row>
    <row r="6" spans="1:11" x14ac:dyDescent="0.25">
      <c r="A6" s="131" t="s">
        <v>171</v>
      </c>
      <c r="B6" s="132">
        <v>57.105826854440011</v>
      </c>
      <c r="C6" s="132">
        <v>56.591315253819999</v>
      </c>
      <c r="D6" s="132">
        <v>55.110574349550006</v>
      </c>
      <c r="E6" s="132">
        <v>40.699997617809998</v>
      </c>
      <c r="F6" s="132">
        <v>37.147435954540001</v>
      </c>
      <c r="G6" s="132">
        <v>35.852964393039997</v>
      </c>
      <c r="H6" s="132">
        <v>34.583960144400002</v>
      </c>
      <c r="I6" s="132">
        <v>35.829304696509993</v>
      </c>
      <c r="J6" s="132">
        <v>31.204229075970005</v>
      </c>
      <c r="K6" s="132">
        <v>30.283544114790001</v>
      </c>
    </row>
    <row r="7" spans="1:1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</row>
    <row r="27" spans="1:2" x14ac:dyDescent="0.25">
      <c r="A27" s="154" t="s">
        <v>113</v>
      </c>
      <c r="B27" s="154"/>
    </row>
  </sheetData>
  <mergeCells count="1">
    <mergeCell ref="A27:B27"/>
  </mergeCells>
  <hyperlinks>
    <hyperlink ref="A27" location="OBSAH!A1" display="Zpět na Obsah" xr:uid="{26887607-015C-4323-90A1-6F4F4EFB4C12}"/>
    <hyperlink ref="A27:B27" location="CONTENTS!A1" display="Back to Contents" xr:uid="{E0EFA8D6-D3AD-47F8-9E40-8B85A4E69F3B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0805D-B1B0-42F5-B066-44B47EAB59F4}">
  <sheetPr>
    <tabColor theme="0" tint="-0.34998626667073579"/>
  </sheetPr>
  <dimension ref="A1:R27"/>
  <sheetViews>
    <sheetView workbookViewId="0">
      <selection activeCell="C28" sqref="C28"/>
    </sheetView>
  </sheetViews>
  <sheetFormatPr defaultColWidth="8.90625" defaultRowHeight="11.5" x14ac:dyDescent="0.25"/>
  <cols>
    <col min="1" max="1" width="11.81640625" style="4" customWidth="1"/>
    <col min="2" max="16384" width="8.90625" style="4"/>
  </cols>
  <sheetData>
    <row r="1" spans="1:18" x14ac:dyDescent="0.25">
      <c r="A1" s="4" t="s">
        <v>212</v>
      </c>
    </row>
    <row r="2" spans="1:18" x14ac:dyDescent="0.25">
      <c r="A2" s="99"/>
      <c r="B2" s="100">
        <v>2013</v>
      </c>
      <c r="C2" s="100">
        <v>2014</v>
      </c>
      <c r="D2" s="100">
        <v>2015</v>
      </c>
      <c r="E2" s="100">
        <v>2016</v>
      </c>
      <c r="F2" s="100">
        <v>2017</v>
      </c>
      <c r="G2" s="100">
        <v>2018</v>
      </c>
      <c r="H2" s="100">
        <v>2019</v>
      </c>
      <c r="I2" s="100">
        <v>2020</v>
      </c>
      <c r="J2" s="100">
        <v>2021</v>
      </c>
      <c r="K2" s="100">
        <v>2022</v>
      </c>
    </row>
    <row r="3" spans="1:18" x14ac:dyDescent="0.25">
      <c r="A3" s="101" t="s">
        <v>213</v>
      </c>
      <c r="B3" s="102">
        <v>112.80769116898976</v>
      </c>
      <c r="C3" s="102">
        <v>124.98032564014933</v>
      </c>
      <c r="D3" s="102">
        <v>131.28341790422033</v>
      </c>
      <c r="E3" s="102">
        <v>180.9447030050398</v>
      </c>
      <c r="F3" s="102">
        <v>210.6300267346904</v>
      </c>
      <c r="G3" s="102">
        <v>217.40704609160082</v>
      </c>
      <c r="H3" s="102">
        <v>250.43236274920957</v>
      </c>
      <c r="I3" s="102">
        <v>266.76692650159032</v>
      </c>
      <c r="J3" s="102">
        <v>308.72399857350877</v>
      </c>
      <c r="K3" s="102">
        <v>342.44156306698079</v>
      </c>
      <c r="L3" s="133"/>
      <c r="M3" s="133"/>
      <c r="N3" s="133"/>
      <c r="O3" s="133"/>
      <c r="P3" s="133"/>
      <c r="Q3" s="133"/>
      <c r="R3" s="133"/>
    </row>
    <row r="4" spans="1:18" x14ac:dyDescent="0.25">
      <c r="A4" s="101" t="s">
        <v>214</v>
      </c>
      <c r="B4" s="102">
        <v>70.513697777280072</v>
      </c>
      <c r="C4" s="102">
        <v>90.288801355830088</v>
      </c>
      <c r="D4" s="102">
        <v>96.175841504349762</v>
      </c>
      <c r="E4" s="102">
        <v>57.989344206169847</v>
      </c>
      <c r="F4" s="102">
        <v>75.414571839539974</v>
      </c>
      <c r="G4" s="102">
        <v>109.55889983260032</v>
      </c>
      <c r="H4" s="102">
        <v>112.40178429436993</v>
      </c>
      <c r="I4" s="102">
        <v>119.80222184865974</v>
      </c>
      <c r="J4" s="102">
        <v>115.7342716140099</v>
      </c>
      <c r="K4" s="102">
        <v>135.9862867290604</v>
      </c>
      <c r="L4" s="133"/>
      <c r="M4" s="133"/>
      <c r="N4" s="133"/>
      <c r="O4" s="133"/>
      <c r="P4" s="133"/>
      <c r="Q4" s="133"/>
      <c r="R4" s="133"/>
    </row>
    <row r="27" spans="1:2" x14ac:dyDescent="0.25">
      <c r="A27" s="154" t="s">
        <v>113</v>
      </c>
      <c r="B27" s="154"/>
    </row>
  </sheetData>
  <mergeCells count="1">
    <mergeCell ref="A27:B27"/>
  </mergeCells>
  <hyperlinks>
    <hyperlink ref="A27" location="OBSAH!A1" display="Zpět na Obsah" xr:uid="{27F54AF3-2FB5-4E6C-A069-28374C59B658}"/>
    <hyperlink ref="A27:B27" location="CONTENTS!A1" display="Back to Contents" xr:uid="{3BE031D6-DACA-4262-BAB0-A1846A2BF7A8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D922F-4043-4A0D-AEDC-3F26729EC6AD}">
  <sheetPr>
    <tabColor theme="0" tint="-0.34998626667073579"/>
  </sheetPr>
  <dimension ref="A1:K35"/>
  <sheetViews>
    <sheetView workbookViewId="0">
      <selection activeCell="I28" sqref="I28"/>
    </sheetView>
  </sheetViews>
  <sheetFormatPr defaultColWidth="8.90625" defaultRowHeight="11.5" x14ac:dyDescent="0.25"/>
  <cols>
    <col min="1" max="1" width="46" style="4" bestFit="1" customWidth="1"/>
    <col min="2" max="16384" width="8.90625" style="4"/>
  </cols>
  <sheetData>
    <row r="1" spans="1:11" x14ac:dyDescent="0.25">
      <c r="A1" s="4" t="s">
        <v>215</v>
      </c>
    </row>
    <row r="2" spans="1:11" x14ac:dyDescent="0.25">
      <c r="A2" s="5"/>
      <c r="B2" s="100">
        <v>2013</v>
      </c>
      <c r="C2" s="100">
        <v>2014</v>
      </c>
      <c r="D2" s="100">
        <v>2015</v>
      </c>
      <c r="E2" s="100">
        <v>2016</v>
      </c>
      <c r="F2" s="100">
        <v>2017</v>
      </c>
      <c r="G2" s="100">
        <v>2018</v>
      </c>
      <c r="H2" s="100">
        <v>2019</v>
      </c>
      <c r="I2" s="100">
        <v>2020</v>
      </c>
      <c r="J2" s="100">
        <v>2021</v>
      </c>
      <c r="K2" s="100">
        <v>2022</v>
      </c>
    </row>
    <row r="3" spans="1:11" x14ac:dyDescent="0.25">
      <c r="A3" s="101" t="s">
        <v>216</v>
      </c>
      <c r="B3" s="102">
        <v>70.513697777280072</v>
      </c>
      <c r="C3" s="102">
        <v>90.288801355830088</v>
      </c>
      <c r="D3" s="102">
        <v>96.175841504349762</v>
      </c>
      <c r="E3" s="102">
        <v>57.989344206169847</v>
      </c>
      <c r="F3" s="102">
        <v>75.414571839539974</v>
      </c>
      <c r="G3" s="102">
        <v>109.55889983260032</v>
      </c>
      <c r="H3" s="102">
        <v>112.40178429436993</v>
      </c>
      <c r="I3" s="102">
        <v>119.80222184865974</v>
      </c>
      <c r="J3" s="102">
        <v>115.7342716140099</v>
      </c>
      <c r="K3" s="102">
        <v>135.9862867290604</v>
      </c>
    </row>
    <row r="4" spans="1:11" x14ac:dyDescent="0.25">
      <c r="A4" s="101" t="s">
        <v>217</v>
      </c>
      <c r="B4" s="102">
        <v>25.912848379490057</v>
      </c>
      <c r="C4" s="102">
        <v>28.685083762640133</v>
      </c>
      <c r="D4" s="102">
        <v>27.207101361039733</v>
      </c>
      <c r="E4" s="102">
        <v>27.103240475729883</v>
      </c>
      <c r="F4" s="102">
        <v>48.292903123800002</v>
      </c>
      <c r="G4" s="102">
        <v>62.392170796660352</v>
      </c>
      <c r="H4" s="102">
        <v>46.912011640229792</v>
      </c>
      <c r="I4" s="102">
        <v>48.437965830889681</v>
      </c>
      <c r="J4" s="102">
        <v>51.412912943139887</v>
      </c>
      <c r="K4" s="102">
        <v>76.677520512130414</v>
      </c>
    </row>
    <row r="5" spans="1:11" x14ac:dyDescent="0.25">
      <c r="A5" s="101" t="s">
        <v>218</v>
      </c>
      <c r="B5" s="102">
        <v>15.217086799429993</v>
      </c>
      <c r="C5" s="102">
        <v>22.988207443219995</v>
      </c>
      <c r="D5" s="102">
        <v>24.602243630639975</v>
      </c>
      <c r="E5" s="102">
        <v>12.312892948779977</v>
      </c>
      <c r="F5" s="102">
        <v>12.817647314999993</v>
      </c>
      <c r="G5" s="102">
        <v>22.42499916222998</v>
      </c>
      <c r="H5" s="102">
        <v>31.074779601390031</v>
      </c>
      <c r="I5" s="102">
        <v>38.495355872430039</v>
      </c>
      <c r="J5" s="102">
        <v>35.16708896433002</v>
      </c>
      <c r="K5" s="102">
        <v>32.306912139439959</v>
      </c>
    </row>
    <row r="6" spans="1:11" x14ac:dyDescent="0.25">
      <c r="A6" s="101" t="s">
        <v>219</v>
      </c>
      <c r="B6" s="102">
        <v>29.383762598360018</v>
      </c>
      <c r="C6" s="102">
        <v>38.615510149969964</v>
      </c>
      <c r="D6" s="102">
        <v>44.366496512670054</v>
      </c>
      <c r="E6" s="102">
        <v>18.573210781659984</v>
      </c>
      <c r="F6" s="102">
        <v>14.30402140073998</v>
      </c>
      <c r="G6" s="102">
        <v>24.741729873709986</v>
      </c>
      <c r="H6" s="102">
        <v>34.414993052750106</v>
      </c>
      <c r="I6" s="102">
        <v>32.868900145340014</v>
      </c>
      <c r="J6" s="102">
        <v>29.154269706539985</v>
      </c>
      <c r="K6" s="102">
        <v>27.001854077490027</v>
      </c>
    </row>
    <row r="7" spans="1:11" x14ac:dyDescent="0.25">
      <c r="A7" s="101" t="s">
        <v>220</v>
      </c>
      <c r="B7" s="106">
        <v>21.58032733936842</v>
      </c>
      <c r="C7" s="106">
        <v>25.460751608190012</v>
      </c>
      <c r="D7" s="106">
        <v>25.580481798568183</v>
      </c>
      <c r="E7" s="106">
        <v>21.233026717811946</v>
      </c>
      <c r="F7" s="106">
        <v>16.996247545198791</v>
      </c>
      <c r="G7" s="106">
        <v>20.468441355740232</v>
      </c>
      <c r="H7" s="106">
        <v>27.646162199710318</v>
      </c>
      <c r="I7" s="106">
        <v>32.132422319395154</v>
      </c>
      <c r="J7" s="106">
        <v>30.386063241160937</v>
      </c>
      <c r="K7" s="106">
        <v>23.757477990268516</v>
      </c>
    </row>
    <row r="8" spans="1:11" x14ac:dyDescent="0.25">
      <c r="A8" s="101" t="s">
        <v>221</v>
      </c>
      <c r="B8" s="106">
        <v>41.670999429316041</v>
      </c>
      <c r="C8" s="106">
        <v>42.768881157016821</v>
      </c>
      <c r="D8" s="106">
        <v>46.130603921633984</v>
      </c>
      <c r="E8" s="106">
        <v>32.028661534137278</v>
      </c>
      <c r="F8" s="106">
        <v>18.967185056987038</v>
      </c>
      <c r="G8" s="106">
        <v>22.583039727045382</v>
      </c>
      <c r="H8" s="106">
        <v>30.617835178328136</v>
      </c>
      <c r="I8" s="106">
        <v>27.43596874760944</v>
      </c>
      <c r="J8" s="106">
        <v>25.190697016501375</v>
      </c>
      <c r="K8" s="106">
        <v>19.856306637218964</v>
      </c>
    </row>
    <row r="9" spans="1:11" x14ac:dyDescent="0.25">
      <c r="A9" s="101" t="s">
        <v>222</v>
      </c>
      <c r="B9" s="106">
        <v>36.748673231315529</v>
      </c>
      <c r="C9" s="106">
        <v>31.770367234793166</v>
      </c>
      <c r="D9" s="106">
        <v>28.288914279797833</v>
      </c>
      <c r="E9" s="106">
        <v>46.738311748050776</v>
      </c>
      <c r="F9" s="106">
        <v>64.036567397814167</v>
      </c>
      <c r="G9" s="106">
        <v>56.948518917214386</v>
      </c>
      <c r="H9" s="106">
        <v>41.736002621961546</v>
      </c>
      <c r="I9" s="106">
        <v>40.431608932995402</v>
      </c>
      <c r="J9" s="106">
        <v>44.423239742337685</v>
      </c>
      <c r="K9" s="106">
        <v>56.386215372512524</v>
      </c>
    </row>
    <row r="35" spans="1:2" x14ac:dyDescent="0.25">
      <c r="A35" s="154" t="s">
        <v>113</v>
      </c>
      <c r="B35" s="154"/>
    </row>
  </sheetData>
  <mergeCells count="1">
    <mergeCell ref="A35:B35"/>
  </mergeCells>
  <phoneticPr fontId="16" type="noConversion"/>
  <hyperlinks>
    <hyperlink ref="A35" location="OBSAH!A1" display="Zpět na Obsah" xr:uid="{BB6FA49F-51D3-4C25-AC9D-6E13137E4968}"/>
    <hyperlink ref="A35:B35" location="CONTENTS!A1" display="Back to Contents" xr:uid="{51D49461-F481-4D95-B9BC-F434E448A08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4B23F-CAEF-4157-AC9B-4BBF2946E63B}">
  <sheetPr>
    <tabColor theme="0" tint="-0.34998626667073579"/>
  </sheetPr>
  <dimension ref="A1:U25"/>
  <sheetViews>
    <sheetView workbookViewId="0">
      <selection activeCell="A4" sqref="A4"/>
    </sheetView>
  </sheetViews>
  <sheetFormatPr defaultColWidth="9.08984375" defaultRowHeight="11.5" x14ac:dyDescent="0.25"/>
  <cols>
    <col min="1" max="1" width="39.6328125" style="4" customWidth="1"/>
    <col min="2" max="12" width="6.36328125" style="4" customWidth="1"/>
    <col min="13" max="13" width="9.08984375" style="4"/>
    <col min="14" max="14" width="9.08984375" style="7"/>
    <col min="15" max="16384" width="9.08984375" style="4"/>
  </cols>
  <sheetData>
    <row r="1" spans="1:21" x14ac:dyDescent="0.25">
      <c r="A1" s="4" t="s">
        <v>109</v>
      </c>
      <c r="N1" s="4"/>
    </row>
    <row r="2" spans="1:21" x14ac:dyDescent="0.25">
      <c r="A2" s="5"/>
      <c r="B2" s="6">
        <v>2013</v>
      </c>
      <c r="C2" s="6">
        <v>2014</v>
      </c>
      <c r="D2" s="6">
        <v>2015</v>
      </c>
      <c r="E2" s="6">
        <v>2016</v>
      </c>
      <c r="F2" s="6">
        <v>2017</v>
      </c>
      <c r="G2" s="6">
        <v>2018</v>
      </c>
      <c r="H2" s="6">
        <v>2019</v>
      </c>
      <c r="I2" s="6">
        <v>2020</v>
      </c>
      <c r="J2" s="6">
        <v>2021</v>
      </c>
      <c r="K2" s="6">
        <v>2022</v>
      </c>
      <c r="L2" s="6">
        <v>2023</v>
      </c>
    </row>
    <row r="3" spans="1:21" x14ac:dyDescent="0.25">
      <c r="A3" s="42" t="s">
        <v>110</v>
      </c>
      <c r="B3" s="48">
        <v>44.42</v>
      </c>
      <c r="C3" s="48">
        <v>41.85</v>
      </c>
      <c r="D3" s="48">
        <v>39.700000000000003</v>
      </c>
      <c r="E3" s="48">
        <v>36.58</v>
      </c>
      <c r="F3" s="48">
        <v>34.24</v>
      </c>
      <c r="G3" s="48">
        <v>32.06</v>
      </c>
      <c r="H3" s="48">
        <v>30.05</v>
      </c>
      <c r="I3" s="48">
        <v>37.659999999999997</v>
      </c>
      <c r="J3" s="48">
        <v>42.02</v>
      </c>
      <c r="K3" s="48">
        <v>44.17</v>
      </c>
      <c r="L3" s="49"/>
    </row>
    <row r="4" spans="1:21" x14ac:dyDescent="0.25">
      <c r="A4" s="46" t="s">
        <v>111</v>
      </c>
      <c r="B4" s="48"/>
      <c r="C4" s="48"/>
      <c r="D4" s="48"/>
      <c r="E4" s="48"/>
      <c r="F4" s="48"/>
      <c r="G4" s="48"/>
      <c r="H4" s="48"/>
      <c r="I4" s="48"/>
      <c r="J4" s="48"/>
      <c r="K4" s="50">
        <v>44.17</v>
      </c>
      <c r="L4" s="49">
        <v>44.66</v>
      </c>
    </row>
    <row r="5" spans="1:21" x14ac:dyDescent="0.25">
      <c r="A5" s="42" t="s">
        <v>112</v>
      </c>
      <c r="B5" s="48"/>
      <c r="C5" s="48"/>
      <c r="D5" s="48"/>
      <c r="E5" s="48"/>
      <c r="F5" s="48">
        <v>55</v>
      </c>
      <c r="G5" s="48">
        <v>55</v>
      </c>
      <c r="H5" s="48">
        <v>55</v>
      </c>
      <c r="I5" s="48">
        <v>55</v>
      </c>
      <c r="J5" s="48">
        <v>55</v>
      </c>
      <c r="K5" s="48">
        <v>55</v>
      </c>
      <c r="L5" s="48">
        <v>55</v>
      </c>
    </row>
    <row r="6" spans="1:21" ht="12" x14ac:dyDescent="0.3">
      <c r="K6" s="51"/>
      <c r="L6" s="8">
        <v>60</v>
      </c>
      <c r="N6" s="147"/>
      <c r="O6" s="148"/>
      <c r="P6" s="148"/>
      <c r="Q6" s="148"/>
      <c r="R6" s="148"/>
      <c r="S6" s="148"/>
      <c r="T6" s="148"/>
      <c r="U6" s="148"/>
    </row>
    <row r="15" spans="1:21" x14ac:dyDescent="0.25">
      <c r="A15" s="8"/>
    </row>
    <row r="16" spans="1:21" x14ac:dyDescent="0.25">
      <c r="A16" s="8"/>
    </row>
    <row r="18" spans="1:12" x14ac:dyDescent="0.25">
      <c r="A18" s="118"/>
    </row>
    <row r="24" spans="1:12" x14ac:dyDescent="0.25">
      <c r="A24" s="154" t="s">
        <v>113</v>
      </c>
      <c r="B24" s="154"/>
    </row>
    <row r="25" spans="1:12" x14ac:dyDescent="0.25"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47"/>
    </row>
  </sheetData>
  <mergeCells count="1">
    <mergeCell ref="A24:B24"/>
  </mergeCells>
  <hyperlinks>
    <hyperlink ref="A24" location="OBSAH!A1" display="Zpět na Obsah" xr:uid="{DCCBC0E6-967A-4D10-A674-D04730831DD4}"/>
    <hyperlink ref="A24:B24" location="CONTENTS!A1" display="Back to Contents" xr:uid="{65B8F528-8A4C-4EA8-9D4A-E834FFB1333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0113D-A1F0-4FC8-A28C-E0448CC4397C}">
  <sheetPr>
    <tabColor theme="0" tint="-0.34998626667073579"/>
  </sheetPr>
  <dimension ref="A1:AC77"/>
  <sheetViews>
    <sheetView workbookViewId="0">
      <selection activeCell="B3" sqref="B3"/>
    </sheetView>
  </sheetViews>
  <sheetFormatPr defaultColWidth="8.90625" defaultRowHeight="11.5" x14ac:dyDescent="0.25"/>
  <cols>
    <col min="1" max="1" width="42.54296875" style="57" customWidth="1"/>
    <col min="2" max="16384" width="8.90625" style="4"/>
  </cols>
  <sheetData>
    <row r="1" spans="1:29" x14ac:dyDescent="0.25">
      <c r="A1" s="57" t="s">
        <v>122</v>
      </c>
    </row>
    <row r="2" spans="1:29" s="105" customFormat="1" x14ac:dyDescent="0.35">
      <c r="A2" s="34"/>
      <c r="B2" s="34" t="s">
        <v>19</v>
      </c>
      <c r="C2" s="34" t="s">
        <v>20</v>
      </c>
      <c r="D2" s="34" t="s">
        <v>21</v>
      </c>
      <c r="E2" s="34" t="s">
        <v>22</v>
      </c>
      <c r="F2" s="34" t="s">
        <v>23</v>
      </c>
      <c r="G2" s="34" t="s">
        <v>24</v>
      </c>
      <c r="H2" s="34" t="s">
        <v>25</v>
      </c>
      <c r="I2" s="34" t="s">
        <v>26</v>
      </c>
      <c r="J2" s="34" t="s">
        <v>27</v>
      </c>
      <c r="K2" s="34" t="s">
        <v>28</v>
      </c>
      <c r="L2" s="34" t="s">
        <v>29</v>
      </c>
      <c r="M2" s="34" t="s">
        <v>30</v>
      </c>
      <c r="N2" s="34" t="s">
        <v>31</v>
      </c>
      <c r="O2" s="34" t="s">
        <v>32</v>
      </c>
      <c r="P2" s="34" t="s">
        <v>33</v>
      </c>
      <c r="Q2" s="34" t="s">
        <v>34</v>
      </c>
      <c r="R2" s="34" t="s">
        <v>35</v>
      </c>
      <c r="S2" s="34" t="s">
        <v>36</v>
      </c>
      <c r="T2" s="34" t="s">
        <v>37</v>
      </c>
      <c r="U2" s="34" t="s">
        <v>38</v>
      </c>
      <c r="V2" s="34" t="s">
        <v>39</v>
      </c>
      <c r="W2" s="34" t="s">
        <v>40</v>
      </c>
      <c r="X2" s="34" t="s">
        <v>41</v>
      </c>
      <c r="Y2" s="34" t="s">
        <v>42</v>
      </c>
      <c r="Z2" s="34" t="s">
        <v>43</v>
      </c>
      <c r="AA2" s="34" t="s">
        <v>44</v>
      </c>
      <c r="AB2" s="34" t="s">
        <v>45</v>
      </c>
      <c r="AC2" s="34" t="s">
        <v>46</v>
      </c>
    </row>
    <row r="3" spans="1:29" x14ac:dyDescent="0.25">
      <c r="A3" s="103" t="s">
        <v>114</v>
      </c>
      <c r="B3" s="48">
        <v>13.499999999999986</v>
      </c>
      <c r="C3" s="48">
        <v>12</v>
      </c>
      <c r="D3" s="48">
        <v>11.400000000000006</v>
      </c>
      <c r="E3" s="48">
        <v>9.8999999999999986</v>
      </c>
      <c r="F3" s="48">
        <v>9.2999999999999989</v>
      </c>
      <c r="G3" s="48">
        <v>7</v>
      </c>
      <c r="H3" s="48">
        <v>6.2999999999999972</v>
      </c>
      <c r="I3" s="48">
        <v>5.6000000000000156</v>
      </c>
      <c r="J3" s="48">
        <v>3.0999999999999943</v>
      </c>
      <c r="K3" s="48">
        <v>3</v>
      </c>
      <c r="L3" s="48">
        <v>2.8000000000000007</v>
      </c>
      <c r="M3" s="48">
        <v>1.8999999999999844</v>
      </c>
      <c r="N3" s="104">
        <v>1.7000000000000028</v>
      </c>
      <c r="O3" s="48">
        <v>1.1999999999999886</v>
      </c>
      <c r="P3" s="48">
        <v>1.0999999999999943</v>
      </c>
      <c r="Q3" s="48">
        <v>-9.9999999999994316E-2</v>
      </c>
      <c r="R3" s="48">
        <v>-0.69999999999998863</v>
      </c>
      <c r="S3" s="48">
        <v>-1.6999999999999957</v>
      </c>
      <c r="T3" s="48">
        <v>-2.2000000000000028</v>
      </c>
      <c r="U3" s="48">
        <v>-4.2999999999999972</v>
      </c>
      <c r="V3" s="48">
        <v>-5.7999999999999972</v>
      </c>
      <c r="W3" s="48">
        <v>-6</v>
      </c>
      <c r="X3" s="48">
        <v>-6.7000000000000028</v>
      </c>
      <c r="Y3" s="48">
        <v>-8.0999999999999943</v>
      </c>
      <c r="Z3" s="48">
        <v>-8.1999999999999886</v>
      </c>
      <c r="AA3" s="48">
        <v>-8.4000000000000128</v>
      </c>
      <c r="AB3" s="48">
        <v>-12.199999999999989</v>
      </c>
      <c r="AC3" s="48">
        <v>-22.900000000000006</v>
      </c>
    </row>
    <row r="4" spans="1:29" x14ac:dyDescent="0.25">
      <c r="A4" s="103" t="s">
        <v>115</v>
      </c>
      <c r="B4" s="48">
        <v>25.500000000000004</v>
      </c>
      <c r="C4" s="48">
        <v>29.7</v>
      </c>
      <c r="D4" s="48">
        <v>27.5</v>
      </c>
      <c r="E4" s="48">
        <v>13.400000000000002</v>
      </c>
      <c r="F4" s="48">
        <v>9.1000000000000014</v>
      </c>
      <c r="G4" s="48">
        <v>10.9</v>
      </c>
      <c r="H4" s="48">
        <v>15</v>
      </c>
      <c r="I4" s="48">
        <v>20.799999999999997</v>
      </c>
      <c r="J4" s="48">
        <v>21.2</v>
      </c>
      <c r="K4" s="48">
        <v>-17.100000000000001</v>
      </c>
      <c r="L4" s="48">
        <v>-2.5999999999999996</v>
      </c>
      <c r="M4" s="48">
        <v>17.3</v>
      </c>
      <c r="N4" s="104">
        <v>-15.8</v>
      </c>
      <c r="O4" s="48">
        <v>25</v>
      </c>
      <c r="P4" s="48">
        <v>7.2</v>
      </c>
      <c r="Q4" s="48">
        <v>15.999999999999998</v>
      </c>
      <c r="R4" s="48">
        <v>7.4000000000000021</v>
      </c>
      <c r="S4" s="48">
        <v>13.500000000000004</v>
      </c>
      <c r="T4" s="48">
        <v>6.7</v>
      </c>
      <c r="U4" s="48">
        <v>13.8</v>
      </c>
      <c r="V4" s="48">
        <v>-12.200000000000001</v>
      </c>
      <c r="W4" s="48">
        <v>2.7000000000000006</v>
      </c>
      <c r="X4" s="48">
        <v>8.1</v>
      </c>
      <c r="Y4" s="48">
        <v>9.2000000000000011</v>
      </c>
      <c r="Z4" s="48">
        <v>17.400000000000002</v>
      </c>
      <c r="AA4" s="48">
        <v>0.8</v>
      </c>
      <c r="AB4" s="48">
        <v>9.4000000000000021</v>
      </c>
      <c r="AC4" s="48">
        <v>4.4000000000000004</v>
      </c>
    </row>
    <row r="5" spans="1:29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</row>
    <row r="6" spans="1:29" x14ac:dyDescent="0.2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</row>
    <row r="7" spans="1:29" x14ac:dyDescent="0.25"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</row>
    <row r="8" spans="1:29" x14ac:dyDescent="0.25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11" spans="1:29" x14ac:dyDescent="0.25">
      <c r="K11" s="57"/>
      <c r="L11" s="57"/>
      <c r="M11" s="57"/>
    </row>
    <row r="12" spans="1:29" x14ac:dyDescent="0.25">
      <c r="L12" s="29"/>
      <c r="M12" s="29"/>
    </row>
    <row r="13" spans="1:29" x14ac:dyDescent="0.25">
      <c r="L13" s="29"/>
      <c r="M13" s="29"/>
    </row>
    <row r="14" spans="1:29" x14ac:dyDescent="0.25">
      <c r="L14" s="29"/>
      <c r="M14" s="29"/>
    </row>
    <row r="15" spans="1:29" x14ac:dyDescent="0.25">
      <c r="L15" s="29"/>
      <c r="M15" s="29"/>
    </row>
    <row r="16" spans="1:29" x14ac:dyDescent="0.25">
      <c r="L16" s="29"/>
      <c r="M16" s="29"/>
    </row>
    <row r="17" spans="1:13" x14ac:dyDescent="0.25">
      <c r="L17" s="29"/>
      <c r="M17" s="29"/>
    </row>
    <row r="18" spans="1:13" x14ac:dyDescent="0.25">
      <c r="L18" s="29"/>
      <c r="M18" s="29"/>
    </row>
    <row r="19" spans="1:13" x14ac:dyDescent="0.25">
      <c r="L19" s="29"/>
      <c r="M19" s="29"/>
    </row>
    <row r="20" spans="1:13" x14ac:dyDescent="0.25">
      <c r="L20" s="29"/>
      <c r="M20" s="29"/>
    </row>
    <row r="21" spans="1:13" x14ac:dyDescent="0.25">
      <c r="L21" s="29"/>
      <c r="M21" s="29"/>
    </row>
    <row r="22" spans="1:13" x14ac:dyDescent="0.25">
      <c r="L22" s="29"/>
      <c r="M22" s="29"/>
    </row>
    <row r="23" spans="1:13" x14ac:dyDescent="0.25">
      <c r="L23" s="29"/>
      <c r="M23" s="29"/>
    </row>
    <row r="24" spans="1:13" x14ac:dyDescent="0.25">
      <c r="L24" s="29"/>
      <c r="M24" s="29"/>
    </row>
    <row r="25" spans="1:13" x14ac:dyDescent="0.25">
      <c r="L25" s="58"/>
      <c r="M25" s="58"/>
    </row>
    <row r="26" spans="1:13" x14ac:dyDescent="0.25">
      <c r="L26" s="29"/>
      <c r="M26" s="29"/>
    </row>
    <row r="27" spans="1:13" x14ac:dyDescent="0.25">
      <c r="L27" s="29"/>
      <c r="M27" s="29"/>
    </row>
    <row r="28" spans="1:13" x14ac:dyDescent="0.25">
      <c r="L28" s="29"/>
      <c r="M28" s="29"/>
    </row>
    <row r="29" spans="1:13" x14ac:dyDescent="0.25">
      <c r="L29" s="29"/>
      <c r="M29" s="29"/>
    </row>
    <row r="30" spans="1:13" x14ac:dyDescent="0.25">
      <c r="L30" s="29"/>
      <c r="M30" s="29"/>
    </row>
    <row r="31" spans="1:13" x14ac:dyDescent="0.25">
      <c r="A31" s="154" t="s">
        <v>113</v>
      </c>
      <c r="B31" s="154"/>
      <c r="L31" s="29"/>
      <c r="M31" s="29"/>
    </row>
    <row r="32" spans="1:13" x14ac:dyDescent="0.25">
      <c r="L32" s="29"/>
      <c r="M32" s="29"/>
    </row>
    <row r="33" spans="1:29" x14ac:dyDescent="0.25">
      <c r="L33" s="29"/>
      <c r="M33" s="29"/>
    </row>
    <row r="34" spans="1:29" x14ac:dyDescent="0.25">
      <c r="L34" s="29"/>
      <c r="M34" s="29"/>
    </row>
    <row r="35" spans="1:29" x14ac:dyDescent="0.25">
      <c r="L35" s="29"/>
      <c r="M35" s="29"/>
    </row>
    <row r="36" spans="1:29" x14ac:dyDescent="0.25">
      <c r="L36" s="29"/>
      <c r="M36" s="29"/>
    </row>
    <row r="37" spans="1:29" x14ac:dyDescent="0.25">
      <c r="L37" s="29"/>
      <c r="M37" s="29"/>
    </row>
    <row r="38" spans="1:29" x14ac:dyDescent="0.25">
      <c r="L38" s="29"/>
      <c r="M38" s="29"/>
    </row>
    <row r="39" spans="1:29" x14ac:dyDescent="0.25">
      <c r="L39" s="29"/>
      <c r="M39" s="29"/>
    </row>
    <row r="40" spans="1:29" x14ac:dyDescent="0.25">
      <c r="A40" s="155"/>
      <c r="B40" s="155"/>
      <c r="L40" s="29"/>
      <c r="M40" s="29"/>
    </row>
    <row r="44" spans="1:29" x14ac:dyDescent="0.25">
      <c r="B44" s="29"/>
      <c r="C44" s="29"/>
      <c r="D44" s="29"/>
      <c r="E44" s="29"/>
      <c r="F44" s="29"/>
      <c r="G44" s="29"/>
      <c r="H44" s="29"/>
      <c r="I44" s="29"/>
      <c r="J44" s="58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</row>
    <row r="45" spans="1:29" x14ac:dyDescent="0.25">
      <c r="B45" s="29"/>
      <c r="C45" s="29"/>
      <c r="D45" s="29"/>
      <c r="E45" s="29"/>
      <c r="F45" s="29"/>
      <c r="G45" s="29"/>
      <c r="H45" s="29"/>
      <c r="I45" s="29"/>
      <c r="J45" s="58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</row>
    <row r="48" spans="1:29" x14ac:dyDescent="0.25">
      <c r="B48" s="57"/>
      <c r="C48" s="57"/>
      <c r="D48" s="57"/>
    </row>
    <row r="49" spans="3:4" x14ac:dyDescent="0.25">
      <c r="C49" s="29"/>
      <c r="D49" s="29"/>
    </row>
    <row r="50" spans="3:4" x14ac:dyDescent="0.25">
      <c r="C50" s="29"/>
      <c r="D50" s="29"/>
    </row>
    <row r="51" spans="3:4" x14ac:dyDescent="0.25">
      <c r="C51" s="29"/>
      <c r="D51" s="29"/>
    </row>
    <row r="52" spans="3:4" x14ac:dyDescent="0.25">
      <c r="C52" s="29"/>
      <c r="D52" s="29"/>
    </row>
    <row r="53" spans="3:4" x14ac:dyDescent="0.25">
      <c r="C53" s="29"/>
      <c r="D53" s="29"/>
    </row>
    <row r="54" spans="3:4" x14ac:dyDescent="0.25">
      <c r="C54" s="29"/>
      <c r="D54" s="29"/>
    </row>
    <row r="55" spans="3:4" x14ac:dyDescent="0.25">
      <c r="C55" s="29"/>
      <c r="D55" s="29"/>
    </row>
    <row r="56" spans="3:4" x14ac:dyDescent="0.25">
      <c r="C56" s="29"/>
      <c r="D56" s="29"/>
    </row>
    <row r="57" spans="3:4" x14ac:dyDescent="0.25">
      <c r="C57" s="29"/>
      <c r="D57" s="29"/>
    </row>
    <row r="58" spans="3:4" x14ac:dyDescent="0.25">
      <c r="C58" s="58"/>
      <c r="D58" s="58"/>
    </row>
    <row r="59" spans="3:4" x14ac:dyDescent="0.25">
      <c r="C59" s="29"/>
      <c r="D59" s="29"/>
    </row>
    <row r="60" spans="3:4" x14ac:dyDescent="0.25">
      <c r="C60" s="29"/>
      <c r="D60" s="29"/>
    </row>
    <row r="61" spans="3:4" x14ac:dyDescent="0.25">
      <c r="C61" s="29"/>
      <c r="D61" s="29"/>
    </row>
    <row r="62" spans="3:4" x14ac:dyDescent="0.25">
      <c r="C62" s="29"/>
      <c r="D62" s="29"/>
    </row>
    <row r="63" spans="3:4" x14ac:dyDescent="0.25">
      <c r="C63" s="29"/>
      <c r="D63" s="29"/>
    </row>
    <row r="64" spans="3:4" x14ac:dyDescent="0.25">
      <c r="C64" s="29"/>
      <c r="D64" s="29"/>
    </row>
    <row r="65" spans="3:4" x14ac:dyDescent="0.25">
      <c r="C65" s="29"/>
      <c r="D65" s="29"/>
    </row>
    <row r="66" spans="3:4" x14ac:dyDescent="0.25">
      <c r="C66" s="29"/>
      <c r="D66" s="29"/>
    </row>
    <row r="67" spans="3:4" x14ac:dyDescent="0.25">
      <c r="C67" s="29"/>
      <c r="D67" s="29"/>
    </row>
    <row r="68" spans="3:4" x14ac:dyDescent="0.25">
      <c r="C68" s="29"/>
      <c r="D68" s="29"/>
    </row>
    <row r="69" spans="3:4" x14ac:dyDescent="0.25">
      <c r="C69" s="29"/>
      <c r="D69" s="29"/>
    </row>
    <row r="70" spans="3:4" x14ac:dyDescent="0.25">
      <c r="C70" s="29"/>
      <c r="D70" s="29"/>
    </row>
    <row r="71" spans="3:4" x14ac:dyDescent="0.25">
      <c r="C71" s="29"/>
      <c r="D71" s="29"/>
    </row>
    <row r="72" spans="3:4" x14ac:dyDescent="0.25">
      <c r="C72" s="29"/>
      <c r="D72" s="29"/>
    </row>
    <row r="73" spans="3:4" x14ac:dyDescent="0.25">
      <c r="C73" s="29"/>
      <c r="D73" s="29"/>
    </row>
    <row r="74" spans="3:4" x14ac:dyDescent="0.25">
      <c r="C74" s="29"/>
      <c r="D74" s="29"/>
    </row>
    <row r="75" spans="3:4" x14ac:dyDescent="0.25">
      <c r="C75" s="29"/>
      <c r="D75" s="29"/>
    </row>
    <row r="76" spans="3:4" x14ac:dyDescent="0.25">
      <c r="C76" s="29"/>
      <c r="D76" s="29"/>
    </row>
    <row r="77" spans="3:4" x14ac:dyDescent="0.25">
      <c r="C77" s="29"/>
      <c r="D77" s="29"/>
    </row>
  </sheetData>
  <mergeCells count="2">
    <mergeCell ref="A40:B40"/>
    <mergeCell ref="A31:B31"/>
  </mergeCells>
  <hyperlinks>
    <hyperlink ref="A31" location="OBSAH!A1" display="Zpět na Obsah" xr:uid="{D5D714F6-7AE4-49A2-BE41-7EA3F6AC6B32}"/>
    <hyperlink ref="A31:B31" location="CONTENTS!A1" display="Back to Contents" xr:uid="{77D07B33-ADD7-441B-9258-540548204FFB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53444-1B2A-469E-9839-8224DEB7C6C4}">
  <sheetPr>
    <tabColor theme="0" tint="-0.34998626667073579"/>
  </sheetPr>
  <dimension ref="A1:AC50"/>
  <sheetViews>
    <sheetView zoomScale="106" zoomScaleNormal="106" workbookViewId="0">
      <selection activeCell="A4" sqref="A4"/>
    </sheetView>
  </sheetViews>
  <sheetFormatPr defaultColWidth="8.90625" defaultRowHeight="11.5" x14ac:dyDescent="0.25"/>
  <cols>
    <col min="1" max="1" width="35.08984375" style="4" bestFit="1" customWidth="1"/>
    <col min="2" max="7" width="8.90625" style="4"/>
    <col min="8" max="8" width="10.453125" style="4" bestFit="1" customWidth="1"/>
    <col min="9" max="11" width="8.90625" style="4"/>
    <col min="12" max="12" width="9.08984375" style="4" bestFit="1" customWidth="1"/>
    <col min="13" max="13" width="8.90625" style="4"/>
    <col min="14" max="18" width="9.08984375" style="4" bestFit="1" customWidth="1"/>
    <col min="19" max="20" width="8.90625" style="4"/>
    <col min="21" max="21" width="9.08984375" style="4" bestFit="1" customWidth="1"/>
    <col min="22" max="23" width="8.90625" style="4"/>
    <col min="24" max="25" width="9.08984375" style="4" bestFit="1" customWidth="1"/>
    <col min="26" max="27" width="8.90625" style="4"/>
    <col min="28" max="28" width="9.08984375" style="4" bestFit="1" customWidth="1"/>
    <col min="29" max="29" width="8.90625" style="4"/>
    <col min="30" max="30" width="35.08984375" style="4" bestFit="1" customWidth="1"/>
    <col min="31" max="16384" width="8.90625" style="4"/>
  </cols>
  <sheetData>
    <row r="1" spans="1:29" x14ac:dyDescent="0.25">
      <c r="A1" s="4" t="s">
        <v>123</v>
      </c>
    </row>
    <row r="2" spans="1:29" x14ac:dyDescent="0.25">
      <c r="A2" s="5"/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5" t="s">
        <v>29</v>
      </c>
      <c r="M2" s="5" t="s">
        <v>30</v>
      </c>
      <c r="N2" s="5" t="s">
        <v>31</v>
      </c>
      <c r="O2" s="5" t="s">
        <v>32</v>
      </c>
      <c r="P2" s="5" t="s">
        <v>33</v>
      </c>
      <c r="Q2" s="5" t="s">
        <v>34</v>
      </c>
      <c r="R2" s="5" t="s">
        <v>35</v>
      </c>
      <c r="S2" s="5" t="s">
        <v>36</v>
      </c>
      <c r="T2" s="5" t="s">
        <v>37</v>
      </c>
      <c r="U2" s="5" t="s">
        <v>38</v>
      </c>
      <c r="V2" s="5" t="s">
        <v>39</v>
      </c>
      <c r="W2" s="5" t="s">
        <v>40</v>
      </c>
      <c r="X2" s="5" t="s">
        <v>41</v>
      </c>
      <c r="Y2" s="5" t="s">
        <v>42</v>
      </c>
      <c r="Z2" s="5" t="s">
        <v>43</v>
      </c>
      <c r="AA2" s="5" t="s">
        <v>44</v>
      </c>
      <c r="AB2" s="5" t="s">
        <v>45</v>
      </c>
      <c r="AC2" s="5" t="s">
        <v>46</v>
      </c>
    </row>
    <row r="3" spans="1:29" x14ac:dyDescent="0.25">
      <c r="A3" s="5" t="s">
        <v>116</v>
      </c>
      <c r="B3" s="106">
        <v>17.887798813967525</v>
      </c>
      <c r="C3" s="106">
        <v>24.19605438595643</v>
      </c>
      <c r="D3" s="106">
        <v>15.966087905737357</v>
      </c>
      <c r="E3" s="106">
        <v>9.2349420510170699</v>
      </c>
      <c r="F3" s="106">
        <v>9.217145823050739</v>
      </c>
      <c r="G3" s="106">
        <v>7.4062639211313543</v>
      </c>
      <c r="H3" s="106">
        <v>9.1317580647443037</v>
      </c>
      <c r="I3" s="106">
        <v>13.774897908159016</v>
      </c>
      <c r="J3" s="106">
        <v>11.952728556097682</v>
      </c>
      <c r="K3" s="106">
        <v>9.0000000000000018</v>
      </c>
      <c r="L3" s="106">
        <v>-3.8651472829988243</v>
      </c>
      <c r="M3" s="106">
        <v>14.014299219472552</v>
      </c>
      <c r="N3" s="106">
        <v>8.2000000000000011</v>
      </c>
      <c r="O3" s="106">
        <v>13.095457889279364</v>
      </c>
      <c r="P3" s="106">
        <v>3.598928299052357</v>
      </c>
      <c r="Q3" s="106">
        <v>9.7953106982192111</v>
      </c>
      <c r="R3" s="106">
        <v>4.0842639813204418</v>
      </c>
      <c r="S3" s="106">
        <v>6.7108279460060007</v>
      </c>
      <c r="T3" s="106">
        <v>3.9134393472402742</v>
      </c>
      <c r="U3" s="106">
        <v>5.9636586374023128</v>
      </c>
      <c r="V3" s="106">
        <v>-15.459079147057059</v>
      </c>
      <c r="W3" s="106">
        <v>-0.68758708623551978</v>
      </c>
      <c r="X3" s="106">
        <v>-2.1165230499803149</v>
      </c>
      <c r="Y3" s="106">
        <v>-0.10066098662360279</v>
      </c>
      <c r="Z3" s="106">
        <v>2.9754738815843176</v>
      </c>
      <c r="AA3" s="106">
        <v>-1.1812270527315589</v>
      </c>
      <c r="AB3" s="106">
        <v>-4.2375674748665269</v>
      </c>
      <c r="AC3" s="106">
        <v>-0.96877785951785378</v>
      </c>
    </row>
    <row r="4" spans="1:29" x14ac:dyDescent="0.25">
      <c r="A4" s="5" t="s">
        <v>117</v>
      </c>
      <c r="B4" s="106">
        <v>1.2699257195280815</v>
      </c>
      <c r="C4" s="106">
        <v>0.62923248689911859</v>
      </c>
      <c r="D4" s="106">
        <v>1.9457743408158572</v>
      </c>
      <c r="E4" s="106">
        <v>0.59777410549339083</v>
      </c>
      <c r="F4" s="106">
        <v>0</v>
      </c>
      <c r="G4" s="106">
        <v>0.60650061940289457</v>
      </c>
      <c r="H4" s="106">
        <v>0.9182883820452814</v>
      </c>
      <c r="I4" s="106">
        <v>1.0690022069995748</v>
      </c>
      <c r="J4" s="106">
        <v>1.5202834584102045</v>
      </c>
      <c r="K4" s="106">
        <v>1.3810255766258173</v>
      </c>
      <c r="L4" s="106">
        <v>0.1588734096746407</v>
      </c>
      <c r="M4" s="106">
        <v>0.4548480928196299</v>
      </c>
      <c r="N4" s="106">
        <v>1.2783064240045572</v>
      </c>
      <c r="O4" s="106">
        <v>1.5461934410535767</v>
      </c>
      <c r="P4" s="106">
        <v>0.63478511591082898</v>
      </c>
      <c r="Q4" s="106">
        <v>1.1298189890364587</v>
      </c>
      <c r="R4" s="106">
        <v>0.41412518834901446</v>
      </c>
      <c r="S4" s="106">
        <v>0.9452525072924679</v>
      </c>
      <c r="T4" s="106">
        <v>0.38342671793010458</v>
      </c>
      <c r="U4" s="106">
        <v>1.203867491373332</v>
      </c>
      <c r="V4" s="106">
        <v>0.56751081600420861</v>
      </c>
      <c r="W4" s="106">
        <v>0.62628591691912827</v>
      </c>
      <c r="X4" s="106">
        <v>1.5069738925457385</v>
      </c>
      <c r="Y4" s="106">
        <v>1.4786172363017422</v>
      </c>
      <c r="Z4" s="106">
        <v>2.3634683490880741</v>
      </c>
      <c r="AA4" s="106">
        <v>0.34230870156442905</v>
      </c>
      <c r="AB4" s="106">
        <v>2.3994997834961951</v>
      </c>
      <c r="AC4" s="106">
        <v>0.82987458010756898</v>
      </c>
    </row>
    <row r="5" spans="1:29" x14ac:dyDescent="0.25">
      <c r="A5" s="5" t="s">
        <v>118</v>
      </c>
      <c r="B5" s="106">
        <v>3.1110546621909325</v>
      </c>
      <c r="C5" s="106">
        <v>2.1567925470885032</v>
      </c>
      <c r="D5" s="106">
        <v>-0.81143544477646801</v>
      </c>
      <c r="E5" s="106">
        <v>9.3974734682209498</v>
      </c>
      <c r="F5" s="106">
        <v>5.9251030207254347</v>
      </c>
      <c r="G5" s="106">
        <v>7.3521519612844717</v>
      </c>
      <c r="H5" s="106">
        <v>5.4154702779779198</v>
      </c>
      <c r="I5" s="106">
        <v>1.7259216045781594</v>
      </c>
      <c r="J5" s="106">
        <v>3.937516013829196</v>
      </c>
      <c r="K5" s="106">
        <v>4.2469650754710564</v>
      </c>
      <c r="L5" s="106">
        <v>12.220993137073673</v>
      </c>
      <c r="M5" s="106">
        <v>-1.1577167643465518</v>
      </c>
      <c r="N5" s="106">
        <v>4.384169840796603</v>
      </c>
      <c r="O5" s="106">
        <v>13.097263174745146</v>
      </c>
      <c r="P5" s="106">
        <v>5.0087790526370108</v>
      </c>
      <c r="Q5" s="106">
        <v>-1.1412286113610579</v>
      </c>
      <c r="R5" s="106">
        <v>9.8000388940035812</v>
      </c>
      <c r="S5" s="106">
        <v>6.8453689230787171</v>
      </c>
      <c r="T5" s="106">
        <v>1.8497893610511296</v>
      </c>
      <c r="U5" s="106">
        <v>4.8881943458854433</v>
      </c>
      <c r="V5" s="106">
        <v>15.213093930970556</v>
      </c>
      <c r="W5" s="106">
        <v>3.9704959977551466</v>
      </c>
      <c r="X5" s="106">
        <v>13.641432686395126</v>
      </c>
      <c r="Y5" s="106">
        <v>6.1535549065150974</v>
      </c>
      <c r="Z5" s="106">
        <v>4.4585143570512082</v>
      </c>
      <c r="AA5" s="106">
        <v>0.3068787591785026</v>
      </c>
      <c r="AB5" s="106">
        <v>3.0473853586297546</v>
      </c>
      <c r="AC5" s="106">
        <v>2.1976244950397983</v>
      </c>
    </row>
    <row r="6" spans="1:29" x14ac:dyDescent="0.25">
      <c r="A6" s="5" t="s">
        <v>119</v>
      </c>
      <c r="B6" s="106">
        <v>13.495749835997174</v>
      </c>
      <c r="C6" s="106">
        <v>11.96155529691142</v>
      </c>
      <c r="D6" s="106">
        <v>11.418939023807269</v>
      </c>
      <c r="E6" s="106">
        <v>9.6474523385646549</v>
      </c>
      <c r="F6" s="106">
        <v>9.2645898138260829</v>
      </c>
      <c r="G6" s="106">
        <v>6.9781213274103209</v>
      </c>
      <c r="H6" s="106">
        <v>6.318186661271092</v>
      </c>
      <c r="I6" s="106">
        <v>5.3552782059569424</v>
      </c>
      <c r="J6" s="106">
        <v>3.1141891006489004</v>
      </c>
      <c r="K6" s="106">
        <v>3</v>
      </c>
      <c r="L6" s="106">
        <v>2.7625609954635664</v>
      </c>
      <c r="M6" s="106">
        <v>1.7760727479397502</v>
      </c>
      <c r="N6" s="106">
        <v>1.7000000000000028</v>
      </c>
      <c r="O6" s="106">
        <v>1.1978058369422229</v>
      </c>
      <c r="P6" s="106">
        <v>1.0708996447365138</v>
      </c>
      <c r="Q6" s="106">
        <v>-0.14964290201773167</v>
      </c>
      <c r="R6" s="106">
        <v>-0.53403830636599281</v>
      </c>
      <c r="S6" s="106">
        <v>-1.6723361565015864</v>
      </c>
      <c r="T6" s="106">
        <v>-2.211415062478892</v>
      </c>
      <c r="U6" s="106">
        <v>-4.3555380370516303</v>
      </c>
      <c r="V6" s="106">
        <v>-5.7564387340328196</v>
      </c>
      <c r="W6" s="106">
        <v>-5.9477021237319789</v>
      </c>
      <c r="X6" s="106">
        <v>-6.4367816091953927</v>
      </c>
      <c r="Y6" s="106">
        <v>-7.6568374326221829</v>
      </c>
      <c r="Z6" s="106">
        <v>-8.1818552419880461</v>
      </c>
      <c r="AA6" s="106">
        <v>-8.370088428885964</v>
      </c>
      <c r="AB6" s="106">
        <v>-12.271242886187295</v>
      </c>
      <c r="AC6" s="106">
        <v>-22.868284383930224</v>
      </c>
    </row>
    <row r="7" spans="1:29" x14ac:dyDescent="0.25">
      <c r="A7" s="5" t="s">
        <v>120</v>
      </c>
      <c r="B7" s="106">
        <v>-2.7553048481011349</v>
      </c>
      <c r="C7" s="106">
        <v>-3.4563769889347329</v>
      </c>
      <c r="D7" s="106">
        <v>-0.63980302872559425</v>
      </c>
      <c r="E7" s="106">
        <v>-1.127398407968901</v>
      </c>
      <c r="F7" s="106">
        <v>-0.82725697282804211</v>
      </c>
      <c r="G7" s="106">
        <v>-2.5214789528188275</v>
      </c>
      <c r="H7" s="106">
        <v>-2.7297771099424026</v>
      </c>
      <c r="I7" s="106">
        <v>-6.7463605160374014</v>
      </c>
      <c r="J7" s="106">
        <v>-5.9624413782595642</v>
      </c>
      <c r="K7" s="106">
        <v>-3.4511115692540395</v>
      </c>
      <c r="L7" s="106">
        <v>-1.6599408564379898</v>
      </c>
      <c r="M7" s="106">
        <v>-2.6819923371647514</v>
      </c>
      <c r="N7" s="106">
        <v>-3.8751695867189904</v>
      </c>
      <c r="O7" s="106">
        <v>-7.8576345742671485</v>
      </c>
      <c r="P7" s="106">
        <v>-1.0638163275297225</v>
      </c>
      <c r="Q7" s="106">
        <v>-3.1942845183959587</v>
      </c>
      <c r="R7" s="106">
        <v>-4.4912217030349861</v>
      </c>
      <c r="S7" s="106">
        <v>-6.6466172930438177</v>
      </c>
      <c r="T7" s="106">
        <v>-2.5305368684870047</v>
      </c>
      <c r="U7" s="106">
        <v>-8.3927648578811187</v>
      </c>
      <c r="V7" s="106">
        <v>-2.7423513245534061</v>
      </c>
      <c r="W7" s="106">
        <v>-3.90664669389633</v>
      </c>
      <c r="X7" s="106">
        <v>-11.111111111111116</v>
      </c>
      <c r="Y7" s="106">
        <v>-9.236066963339697</v>
      </c>
      <c r="Z7" s="106">
        <v>-10.931364947065376</v>
      </c>
      <c r="AA7" s="106">
        <v>-3.0370728621488405</v>
      </c>
      <c r="AB7" s="106">
        <v>-7.1357463082608747</v>
      </c>
      <c r="AC7" s="106">
        <v>-20.133616871143726</v>
      </c>
    </row>
    <row r="8" spans="1:29" x14ac:dyDescent="0.25">
      <c r="A8" s="5" t="s">
        <v>121</v>
      </c>
      <c r="B8" s="106">
        <v>-7.657265904533511</v>
      </c>
      <c r="C8" s="106">
        <v>-7.8344021264539201</v>
      </c>
      <c r="D8" s="106">
        <v>-8.7950045726443928</v>
      </c>
      <c r="E8" s="106">
        <v>-5.8145814278759715</v>
      </c>
      <c r="F8" s="106">
        <v>-1.7755389448597125</v>
      </c>
      <c r="G8" s="106">
        <v>-5.7333084186098162</v>
      </c>
      <c r="H8" s="106">
        <v>-6.5721229896357594</v>
      </c>
      <c r="I8" s="106">
        <v>-4.2207999125977604</v>
      </c>
      <c r="J8" s="106">
        <v>-10.614840672911798</v>
      </c>
      <c r="K8" s="106">
        <v>-8.2557710144059708</v>
      </c>
      <c r="L8" s="106">
        <v>-3.3551560908448752</v>
      </c>
      <c r="M8" s="106">
        <v>-7.1865664507330873</v>
      </c>
      <c r="N8" s="106">
        <v>-9.3481977397478531</v>
      </c>
      <c r="O8" s="106">
        <v>-17.29929695345858</v>
      </c>
      <c r="P8" s="106">
        <v>-7.4114329636377239</v>
      </c>
      <c r="Q8" s="106">
        <v>-7.7362943398117929</v>
      </c>
      <c r="R8" s="106">
        <v>-7.975609000976152</v>
      </c>
      <c r="S8" s="106">
        <v>-9.0534524078257483</v>
      </c>
      <c r="T8" s="106">
        <v>-5.8880258835783366</v>
      </c>
      <c r="U8" s="106">
        <v>-8.063423438375203</v>
      </c>
      <c r="V8" s="106">
        <v>-4.229827779617068</v>
      </c>
      <c r="W8" s="106">
        <v>-6.2032303948907632</v>
      </c>
      <c r="X8" s="106">
        <v>-7.1510107015457791</v>
      </c>
      <c r="Y8" s="106">
        <v>-8.0081350051295246</v>
      </c>
      <c r="Z8" s="106">
        <v>-13.70624483901439</v>
      </c>
      <c r="AA8" s="106">
        <v>-4.6322009267711977</v>
      </c>
      <c r="AB8" s="106">
        <v>-10.913193042938426</v>
      </c>
      <c r="AC8" s="106">
        <v>-3.5430354297874675</v>
      </c>
    </row>
    <row r="13" spans="1:29" x14ac:dyDescent="0.25">
      <c r="O13" s="47"/>
      <c r="P13" s="47"/>
      <c r="Q13" s="47"/>
      <c r="R13" s="47"/>
      <c r="S13" s="47"/>
      <c r="T13" s="47"/>
      <c r="U13" s="47"/>
      <c r="V13" s="47"/>
    </row>
    <row r="14" spans="1:29" x14ac:dyDescent="0.25">
      <c r="O14" s="47"/>
      <c r="P14" s="47"/>
      <c r="Q14" s="47"/>
      <c r="R14" s="47"/>
      <c r="S14" s="47"/>
      <c r="T14" s="47"/>
      <c r="U14" s="47"/>
      <c r="V14" s="47"/>
    </row>
    <row r="15" spans="1:29" x14ac:dyDescent="0.25">
      <c r="O15" s="47"/>
      <c r="P15" s="47"/>
      <c r="Q15" s="47"/>
      <c r="R15" s="47"/>
      <c r="S15" s="47"/>
      <c r="T15" s="47"/>
      <c r="U15" s="47"/>
      <c r="V15" s="47"/>
    </row>
    <row r="16" spans="1:29" x14ac:dyDescent="0.25">
      <c r="O16" s="47"/>
      <c r="P16" s="47"/>
      <c r="Q16" s="47"/>
      <c r="R16" s="47"/>
      <c r="S16" s="47"/>
      <c r="T16" s="47"/>
      <c r="U16" s="47"/>
      <c r="V16" s="47"/>
    </row>
    <row r="17" spans="15:22" x14ac:dyDescent="0.25">
      <c r="O17" s="47"/>
      <c r="P17" s="47"/>
      <c r="Q17" s="47"/>
      <c r="R17" s="47"/>
      <c r="S17" s="47"/>
      <c r="T17" s="47"/>
      <c r="U17" s="47"/>
      <c r="V17" s="47"/>
    </row>
    <row r="18" spans="15:22" x14ac:dyDescent="0.25">
      <c r="O18" s="47"/>
      <c r="P18" s="47"/>
      <c r="Q18" s="47"/>
      <c r="R18" s="47"/>
      <c r="S18" s="47"/>
      <c r="T18" s="47"/>
      <c r="U18" s="47"/>
      <c r="V18" s="47"/>
    </row>
    <row r="19" spans="15:22" x14ac:dyDescent="0.25">
      <c r="O19" s="47"/>
      <c r="P19" s="47"/>
      <c r="Q19" s="47"/>
      <c r="R19" s="47"/>
      <c r="S19" s="47"/>
      <c r="T19" s="47"/>
      <c r="U19" s="47"/>
      <c r="V19" s="47"/>
    </row>
    <row r="20" spans="15:22" x14ac:dyDescent="0.25">
      <c r="O20" s="47"/>
      <c r="P20" s="47"/>
      <c r="Q20" s="47"/>
      <c r="R20" s="47"/>
      <c r="S20" s="47"/>
      <c r="T20" s="47"/>
      <c r="U20" s="47"/>
      <c r="V20" s="47"/>
    </row>
    <row r="21" spans="15:22" x14ac:dyDescent="0.25">
      <c r="O21" s="47"/>
      <c r="P21" s="47"/>
      <c r="Q21" s="47"/>
      <c r="R21" s="47"/>
      <c r="S21" s="47"/>
      <c r="T21" s="47"/>
      <c r="U21" s="47"/>
      <c r="V21" s="47"/>
    </row>
    <row r="22" spans="15:22" x14ac:dyDescent="0.25">
      <c r="O22" s="47"/>
      <c r="P22" s="47"/>
      <c r="Q22" s="47"/>
      <c r="R22" s="47"/>
      <c r="S22" s="47"/>
      <c r="T22" s="47"/>
      <c r="U22" s="47"/>
      <c r="V22" s="47"/>
    </row>
    <row r="23" spans="15:22" x14ac:dyDescent="0.25">
      <c r="O23" s="47"/>
      <c r="P23" s="47"/>
      <c r="Q23" s="47"/>
      <c r="R23" s="47"/>
      <c r="S23" s="47"/>
      <c r="T23" s="47"/>
      <c r="U23" s="47"/>
      <c r="V23" s="47"/>
    </row>
    <row r="24" spans="15:22" x14ac:dyDescent="0.25">
      <c r="O24" s="47"/>
      <c r="P24" s="47"/>
      <c r="Q24" s="47"/>
      <c r="R24" s="47"/>
      <c r="S24" s="47"/>
      <c r="T24" s="47"/>
      <c r="U24" s="47"/>
      <c r="V24" s="47"/>
    </row>
    <row r="25" spans="15:22" x14ac:dyDescent="0.25">
      <c r="O25" s="47"/>
      <c r="P25" s="47"/>
      <c r="Q25" s="47"/>
      <c r="R25" s="47"/>
      <c r="S25" s="47"/>
      <c r="T25" s="47"/>
      <c r="U25" s="47"/>
      <c r="V25" s="47"/>
    </row>
    <row r="26" spans="15:22" x14ac:dyDescent="0.25">
      <c r="O26" s="47"/>
      <c r="P26" s="47"/>
      <c r="Q26" s="47"/>
      <c r="R26" s="47"/>
      <c r="S26" s="47"/>
      <c r="T26" s="47"/>
      <c r="U26" s="47"/>
      <c r="V26" s="47"/>
    </row>
    <row r="27" spans="15:22" x14ac:dyDescent="0.25">
      <c r="O27" s="47"/>
      <c r="P27" s="47"/>
      <c r="Q27" s="47"/>
      <c r="R27" s="47"/>
      <c r="S27" s="47"/>
      <c r="T27" s="47"/>
      <c r="U27" s="47"/>
      <c r="V27" s="47"/>
    </row>
    <row r="28" spans="15:22" x14ac:dyDescent="0.25">
      <c r="O28" s="47"/>
      <c r="P28" s="47"/>
      <c r="Q28" s="47"/>
      <c r="R28" s="47"/>
      <c r="S28" s="47"/>
      <c r="T28" s="47"/>
      <c r="U28" s="47"/>
      <c r="V28" s="47"/>
    </row>
    <row r="29" spans="15:22" x14ac:dyDescent="0.25">
      <c r="O29" s="47"/>
      <c r="P29" s="47"/>
      <c r="Q29" s="47"/>
      <c r="R29" s="47"/>
      <c r="S29" s="47"/>
      <c r="T29" s="47"/>
      <c r="U29" s="47"/>
      <c r="V29" s="47"/>
    </row>
    <row r="30" spans="15:22" x14ac:dyDescent="0.25">
      <c r="O30" s="47"/>
      <c r="P30" s="47"/>
      <c r="Q30" s="47"/>
      <c r="R30" s="47"/>
      <c r="S30" s="47"/>
      <c r="T30" s="47"/>
      <c r="U30" s="47"/>
      <c r="V30" s="47"/>
    </row>
    <row r="31" spans="15:22" x14ac:dyDescent="0.25">
      <c r="O31" s="47"/>
      <c r="P31" s="47"/>
      <c r="Q31" s="47"/>
      <c r="R31" s="47"/>
      <c r="S31" s="47"/>
      <c r="T31" s="47"/>
      <c r="U31" s="47"/>
      <c r="V31" s="47"/>
    </row>
    <row r="32" spans="15:22" x14ac:dyDescent="0.25">
      <c r="O32" s="47"/>
      <c r="P32" s="47"/>
      <c r="Q32" s="47"/>
      <c r="R32" s="47"/>
      <c r="S32" s="47"/>
      <c r="T32" s="47"/>
      <c r="U32" s="47"/>
      <c r="V32" s="47"/>
    </row>
    <row r="33" spans="1:29" x14ac:dyDescent="0.25">
      <c r="A33" s="154" t="s">
        <v>113</v>
      </c>
      <c r="B33" s="154"/>
      <c r="O33" s="47"/>
      <c r="P33" s="47"/>
      <c r="Q33" s="47"/>
      <c r="R33" s="47"/>
      <c r="S33" s="47"/>
      <c r="T33" s="47"/>
      <c r="U33" s="47"/>
      <c r="V33" s="47"/>
    </row>
    <row r="34" spans="1:29" x14ac:dyDescent="0.25">
      <c r="O34" s="47"/>
      <c r="P34" s="47"/>
      <c r="Q34" s="47"/>
      <c r="R34" s="47"/>
      <c r="S34" s="47"/>
      <c r="T34" s="47"/>
      <c r="U34" s="47"/>
      <c r="V34" s="47"/>
    </row>
    <row r="35" spans="1:29" x14ac:dyDescent="0.25">
      <c r="O35" s="47"/>
      <c r="P35" s="47"/>
      <c r="Q35" s="47"/>
      <c r="R35" s="47"/>
      <c r="S35" s="47"/>
      <c r="T35" s="47"/>
      <c r="U35" s="47"/>
      <c r="V35" s="47"/>
    </row>
    <row r="36" spans="1:29" x14ac:dyDescent="0.25">
      <c r="O36" s="47"/>
      <c r="P36" s="47"/>
      <c r="Q36" s="47"/>
      <c r="R36" s="47"/>
      <c r="S36" s="47"/>
      <c r="T36" s="47"/>
      <c r="U36" s="47"/>
      <c r="V36" s="47"/>
    </row>
    <row r="37" spans="1:29" x14ac:dyDescent="0.25">
      <c r="O37" s="47"/>
      <c r="P37" s="47"/>
      <c r="Q37" s="47"/>
      <c r="R37" s="47"/>
      <c r="S37" s="47"/>
      <c r="T37" s="47"/>
      <c r="U37" s="47"/>
      <c r="V37" s="47"/>
    </row>
    <row r="38" spans="1:29" x14ac:dyDescent="0.25">
      <c r="O38" s="47"/>
      <c r="P38" s="47"/>
      <c r="Q38" s="47"/>
      <c r="R38" s="47"/>
      <c r="S38" s="47"/>
      <c r="T38" s="47"/>
      <c r="U38" s="47"/>
      <c r="V38" s="47"/>
    </row>
    <row r="42" spans="1:29" x14ac:dyDescent="0.25">
      <c r="B42" s="4" t="s">
        <v>34</v>
      </c>
      <c r="C42" s="4" t="s">
        <v>27</v>
      </c>
      <c r="D42" s="4" t="s">
        <v>37</v>
      </c>
      <c r="E42" s="4" t="s">
        <v>41</v>
      </c>
      <c r="F42" s="4" t="s">
        <v>22</v>
      </c>
      <c r="G42" s="4" t="s">
        <v>39</v>
      </c>
      <c r="H42" s="4" t="s">
        <v>23</v>
      </c>
      <c r="I42" s="4" t="s">
        <v>28</v>
      </c>
      <c r="J42" s="4" t="s">
        <v>31</v>
      </c>
      <c r="K42" s="4" t="s">
        <v>24</v>
      </c>
      <c r="L42" s="4" t="s">
        <v>19</v>
      </c>
      <c r="M42" s="4" t="s">
        <v>33</v>
      </c>
      <c r="N42" s="4" t="s">
        <v>43</v>
      </c>
      <c r="O42" s="4" t="s">
        <v>32</v>
      </c>
      <c r="P42" s="4" t="s">
        <v>46</v>
      </c>
      <c r="Q42" s="4" t="s">
        <v>47</v>
      </c>
      <c r="R42" s="4" t="s">
        <v>30</v>
      </c>
      <c r="S42" s="4" t="s">
        <v>35</v>
      </c>
      <c r="T42" s="4" t="s">
        <v>29</v>
      </c>
      <c r="U42" s="4" t="s">
        <v>26</v>
      </c>
      <c r="V42" s="4" t="s">
        <v>40</v>
      </c>
      <c r="W42" s="4" t="s">
        <v>36</v>
      </c>
      <c r="X42" s="4" t="s">
        <v>45</v>
      </c>
      <c r="Y42" s="4" t="s">
        <v>20</v>
      </c>
      <c r="Z42" s="4" t="s">
        <v>25</v>
      </c>
      <c r="AA42" s="4" t="s">
        <v>38</v>
      </c>
      <c r="AB42" s="4" t="s">
        <v>21</v>
      </c>
      <c r="AC42" s="4" t="s">
        <v>44</v>
      </c>
    </row>
    <row r="43" spans="1:29" x14ac:dyDescent="0.25">
      <c r="A43" s="4" t="s">
        <v>49</v>
      </c>
      <c r="B43" s="47">
        <v>1.1298189890364587</v>
      </c>
      <c r="C43" s="47">
        <v>1.5202834584102045</v>
      </c>
      <c r="D43" s="47">
        <v>0.38342671793010458</v>
      </c>
      <c r="E43" s="47">
        <v>1.5069738925457385</v>
      </c>
      <c r="F43" s="47">
        <v>0.59777410549339083</v>
      </c>
      <c r="G43" s="47">
        <v>0.56751081600420861</v>
      </c>
      <c r="H43" s="47">
        <v>0</v>
      </c>
      <c r="I43" s="47">
        <v>1.3810255766258173</v>
      </c>
      <c r="J43" s="47">
        <v>1.2783064240045572</v>
      </c>
      <c r="K43" s="47">
        <v>0.60650061940289457</v>
      </c>
      <c r="L43" s="47">
        <v>1.2699257195280815</v>
      </c>
      <c r="M43" s="47">
        <v>0.63478511591082898</v>
      </c>
      <c r="N43" s="47">
        <v>2.3634683490880741</v>
      </c>
      <c r="O43" s="47">
        <v>1.5461934410535767</v>
      </c>
      <c r="P43" s="47">
        <v>0.82987458010756898</v>
      </c>
      <c r="Q43" s="47">
        <v>3.1967221130691454</v>
      </c>
      <c r="R43" s="47">
        <v>0.4548480928196299</v>
      </c>
      <c r="S43" s="47">
        <v>0.41412518834901446</v>
      </c>
      <c r="T43" s="47">
        <v>0.1588734096746407</v>
      </c>
      <c r="U43" s="47">
        <v>1.0690022069995748</v>
      </c>
      <c r="V43" s="47">
        <v>0.62628591691912827</v>
      </c>
      <c r="W43" s="47">
        <v>0.9452525072924679</v>
      </c>
      <c r="X43" s="47">
        <v>2.3994997834961951</v>
      </c>
      <c r="Y43" s="47">
        <v>0.62923248689911859</v>
      </c>
      <c r="Z43" s="47">
        <v>0.9182883820452814</v>
      </c>
      <c r="AA43" s="47">
        <v>1.203867491373332</v>
      </c>
      <c r="AB43" s="47">
        <v>1.9457743408158572</v>
      </c>
      <c r="AC43" s="47">
        <v>0.34230870156442905</v>
      </c>
    </row>
    <row r="44" spans="1:29" x14ac:dyDescent="0.25">
      <c r="A44" s="4" t="s">
        <v>53</v>
      </c>
      <c r="B44" s="47">
        <v>-7.7362943398117929</v>
      </c>
      <c r="C44" s="47">
        <v>-10.614840672911798</v>
      </c>
      <c r="D44" s="47">
        <v>-5.8880258835783366</v>
      </c>
      <c r="E44" s="47">
        <v>-7.1510107015457791</v>
      </c>
      <c r="F44" s="47">
        <v>-5.8145814278759715</v>
      </c>
      <c r="G44" s="47">
        <v>-4.229827779617068</v>
      </c>
      <c r="H44" s="47">
        <v>-1.7755389448597125</v>
      </c>
      <c r="I44" s="47">
        <v>-8.2557710144059708</v>
      </c>
      <c r="J44" s="47">
        <v>-9.3481977397478531</v>
      </c>
      <c r="K44" s="47">
        <v>-5.7333084186098162</v>
      </c>
      <c r="L44" s="47">
        <v>-7.657265904533511</v>
      </c>
      <c r="M44" s="47">
        <v>-7.4114329636377239</v>
      </c>
      <c r="N44" s="47">
        <v>-13.70624483901439</v>
      </c>
      <c r="O44" s="47">
        <v>-17.29929695345858</v>
      </c>
      <c r="P44" s="47">
        <v>-3.5430354297874675</v>
      </c>
      <c r="Q44" s="47">
        <v>-7.7347351728304012</v>
      </c>
      <c r="R44" s="47">
        <v>-7.1865664507330873</v>
      </c>
      <c r="S44" s="47">
        <v>-7.975609000976152</v>
      </c>
      <c r="T44" s="47">
        <v>-3.3551560908448752</v>
      </c>
      <c r="U44" s="47">
        <v>-4.2207999125977604</v>
      </c>
      <c r="V44" s="47">
        <v>-6.2032303948907632</v>
      </c>
      <c r="W44" s="47">
        <v>-9.0534524078257483</v>
      </c>
      <c r="X44" s="47">
        <v>-10.913193042938426</v>
      </c>
      <c r="Y44" s="47">
        <v>-7.8344021264539201</v>
      </c>
      <c r="Z44" s="47">
        <v>-6.5721229896357594</v>
      </c>
      <c r="AA44" s="47">
        <v>-8.063423438375203</v>
      </c>
      <c r="AB44" s="47">
        <v>-8.7950045726443928</v>
      </c>
      <c r="AC44" s="47">
        <v>-4.6322009267711977</v>
      </c>
    </row>
    <row r="45" spans="1:29" x14ac:dyDescent="0.25">
      <c r="A45" s="4" t="s">
        <v>52</v>
      </c>
      <c r="B45" s="47">
        <v>-3.1942845183959587</v>
      </c>
      <c r="C45" s="47">
        <v>-5.9624413782595642</v>
      </c>
      <c r="D45" s="47">
        <v>-2.5305368684870047</v>
      </c>
      <c r="E45" s="47">
        <v>-11.111111111111116</v>
      </c>
      <c r="F45" s="47">
        <v>-1.127398407968901</v>
      </c>
      <c r="G45" s="47">
        <v>-2.7423513245534061</v>
      </c>
      <c r="H45" s="47">
        <v>-0.82725697282804211</v>
      </c>
      <c r="I45" s="47">
        <v>-3.4511115692540395</v>
      </c>
      <c r="J45" s="47">
        <v>-3.8751695867189904</v>
      </c>
      <c r="K45" s="47">
        <v>-2.5214789528188275</v>
      </c>
      <c r="L45" s="47">
        <v>-2.7553048481011349</v>
      </c>
      <c r="M45" s="47">
        <v>-1.0638163275297225</v>
      </c>
      <c r="N45" s="47">
        <v>-10.931364947065376</v>
      </c>
      <c r="O45" s="47">
        <v>-7.8576345742671485</v>
      </c>
      <c r="P45" s="47">
        <v>-20.133616871143726</v>
      </c>
      <c r="Q45" s="47">
        <v>-1.913999677024061</v>
      </c>
      <c r="R45" s="47">
        <v>-2.6819923371647514</v>
      </c>
      <c r="S45" s="47">
        <v>-4.4912217030349861</v>
      </c>
      <c r="T45" s="47">
        <v>-1.6599408564379898</v>
      </c>
      <c r="U45" s="47">
        <v>-6.7463605160374014</v>
      </c>
      <c r="V45" s="47">
        <v>-3.90664669389633</v>
      </c>
      <c r="W45" s="47">
        <v>-6.6466172930438177</v>
      </c>
      <c r="X45" s="47">
        <v>-7.1357463082608747</v>
      </c>
      <c r="Y45" s="47">
        <v>-3.4563769889347329</v>
      </c>
      <c r="Z45" s="47">
        <v>-2.7297771099424026</v>
      </c>
      <c r="AA45" s="47">
        <v>-8.3927648578811187</v>
      </c>
      <c r="AB45" s="47">
        <v>-0.63980302872559425</v>
      </c>
      <c r="AC45" s="47">
        <v>-3.0370728621488405</v>
      </c>
    </row>
    <row r="46" spans="1:29" x14ac:dyDescent="0.25">
      <c r="A46" s="4" t="s">
        <v>48</v>
      </c>
      <c r="B46" s="47">
        <v>9.7953106982192111</v>
      </c>
      <c r="C46" s="47">
        <v>11.952728556097682</v>
      </c>
      <c r="D46" s="47">
        <v>3.9134393472402742</v>
      </c>
      <c r="E46" s="47">
        <v>-2.1165230499803149</v>
      </c>
      <c r="F46" s="47">
        <v>9.2349420510170699</v>
      </c>
      <c r="G46" s="47">
        <v>-15.459079147057059</v>
      </c>
      <c r="H46" s="47">
        <v>9.217145823050739</v>
      </c>
      <c r="I46" s="47">
        <v>9.0000000000000018</v>
      </c>
      <c r="J46" s="47">
        <v>8.2000000000000011</v>
      </c>
      <c r="K46" s="47">
        <v>7.4062639211313543</v>
      </c>
      <c r="L46" s="47">
        <v>17.887798813967525</v>
      </c>
      <c r="M46" s="47">
        <v>3.598928299052357</v>
      </c>
      <c r="N46" s="47">
        <v>2.9754738815843176</v>
      </c>
      <c r="O46" s="47">
        <v>13.095457889279364</v>
      </c>
      <c r="P46" s="47">
        <v>-0.96877785951785378</v>
      </c>
      <c r="Q46" s="47">
        <v>11.926848014461587</v>
      </c>
      <c r="R46" s="47">
        <v>14.014299219472552</v>
      </c>
      <c r="S46" s="47">
        <v>4.0842639813204418</v>
      </c>
      <c r="T46" s="47">
        <v>-3.8651472829988243</v>
      </c>
      <c r="U46" s="47">
        <v>13.774897908159016</v>
      </c>
      <c r="V46" s="47">
        <v>-0.68758708623551978</v>
      </c>
      <c r="W46" s="47">
        <v>6.7108279460060007</v>
      </c>
      <c r="X46" s="47">
        <v>-4.2375674748665269</v>
      </c>
      <c r="Y46" s="47">
        <v>24.19605438595643</v>
      </c>
      <c r="Z46" s="47">
        <v>9.1317580647443037</v>
      </c>
      <c r="AA46" s="47">
        <v>5.9636586374023128</v>
      </c>
      <c r="AB46" s="47">
        <v>15.966087905737357</v>
      </c>
      <c r="AC46" s="47">
        <v>-1.1812270527315589</v>
      </c>
    </row>
    <row r="47" spans="1:29" x14ac:dyDescent="0.25">
      <c r="A47" s="4" t="s">
        <v>50</v>
      </c>
      <c r="B47" s="47">
        <v>-1.1412286113610579</v>
      </c>
      <c r="C47" s="47">
        <v>3.937516013829196</v>
      </c>
      <c r="D47" s="47">
        <v>1.8497893610511296</v>
      </c>
      <c r="E47" s="47">
        <v>13.641432686395126</v>
      </c>
      <c r="F47" s="47">
        <v>9.3974734682209498</v>
      </c>
      <c r="G47" s="47">
        <v>15.213093930970556</v>
      </c>
      <c r="H47" s="47">
        <v>5.9251030207254347</v>
      </c>
      <c r="I47" s="47">
        <v>4.2469650754710564</v>
      </c>
      <c r="J47" s="47">
        <v>4.384169840796603</v>
      </c>
      <c r="K47" s="47">
        <v>7.3521519612844717</v>
      </c>
      <c r="L47" s="47">
        <v>3.1110546621909325</v>
      </c>
      <c r="M47" s="47">
        <v>5.0087790526370108</v>
      </c>
      <c r="N47" s="47">
        <v>4.4585143570512082</v>
      </c>
      <c r="O47" s="47">
        <v>13.097263174745146</v>
      </c>
      <c r="P47" s="47">
        <v>2.1976244950397983</v>
      </c>
      <c r="Q47" s="47">
        <v>-5.9702879980847996</v>
      </c>
      <c r="R47" s="47">
        <v>-1.1577167643465518</v>
      </c>
      <c r="S47" s="47">
        <v>9.8000388940035812</v>
      </c>
      <c r="T47" s="47">
        <v>12.220993137073673</v>
      </c>
      <c r="U47" s="47">
        <v>1.7259216045781594</v>
      </c>
      <c r="V47" s="47">
        <v>3.9704959977551466</v>
      </c>
      <c r="W47" s="47">
        <v>6.8453689230787171</v>
      </c>
      <c r="X47" s="47">
        <v>3.0473853586297546</v>
      </c>
      <c r="Y47" s="47">
        <v>2.1567925470885032</v>
      </c>
      <c r="Z47" s="47">
        <v>5.4154702779779198</v>
      </c>
      <c r="AA47" s="47">
        <v>4.8881943458854433</v>
      </c>
      <c r="AB47" s="47">
        <v>-0.81143544477646801</v>
      </c>
      <c r="AC47" s="47">
        <v>0.3068787591785026</v>
      </c>
    </row>
    <row r="48" spans="1:29" x14ac:dyDescent="0.25">
      <c r="A48" s="4" t="s">
        <v>55</v>
      </c>
      <c r="B48" s="47">
        <v>-1.1466777823131393</v>
      </c>
      <c r="C48" s="47">
        <v>0.83324597716572057</v>
      </c>
      <c r="D48" s="47">
        <v>-2.2719073258438325</v>
      </c>
      <c r="E48" s="47">
        <v>-5.2302382836963464</v>
      </c>
      <c r="F48" s="47">
        <v>12.288209788886538</v>
      </c>
      <c r="G48" s="47">
        <v>-6.6506535042527677</v>
      </c>
      <c r="H48" s="47">
        <v>12.539452926088419</v>
      </c>
      <c r="I48" s="47">
        <v>2.9211080684368653</v>
      </c>
      <c r="J48" s="47">
        <v>0.63910893833431626</v>
      </c>
      <c r="K48" s="47">
        <v>7.1101291303900771</v>
      </c>
      <c r="L48" s="47">
        <v>11.856208443051893</v>
      </c>
      <c r="M48" s="47">
        <v>0.76724317643275075</v>
      </c>
      <c r="N48" s="47">
        <v>-14.840153198356166</v>
      </c>
      <c r="O48" s="47">
        <v>2.5819829773523608</v>
      </c>
      <c r="P48" s="47">
        <v>-21.617931085301681</v>
      </c>
      <c r="Q48" s="47">
        <v>-0.4954527204085295</v>
      </c>
      <c r="R48" s="47">
        <v>3.4428717600477912</v>
      </c>
      <c r="S48" s="47">
        <v>1.8315973596618988</v>
      </c>
      <c r="T48" s="47">
        <v>3.499622316466624</v>
      </c>
      <c r="U48" s="47">
        <v>5.6026612911015885</v>
      </c>
      <c r="V48" s="47">
        <v>-6.200682260348338</v>
      </c>
      <c r="W48" s="47">
        <v>-1.1986203244923805</v>
      </c>
      <c r="X48" s="47">
        <v>-16.839621683939878</v>
      </c>
      <c r="Y48" s="47">
        <v>15.691300304555398</v>
      </c>
      <c r="Z48" s="47">
        <v>6.1636166251893423</v>
      </c>
      <c r="AA48" s="47">
        <v>-4.4004678215952335</v>
      </c>
      <c r="AB48" s="47">
        <v>7.6656192004067591</v>
      </c>
      <c r="AC48" s="47">
        <v>-8.2013133809086654</v>
      </c>
    </row>
    <row r="49" spans="1:29" x14ac:dyDescent="0.25">
      <c r="A49" s="4" t="s">
        <v>51</v>
      </c>
      <c r="B49" s="47">
        <v>-0.14964290201773167</v>
      </c>
      <c r="C49" s="47">
        <v>3.1141891006489004</v>
      </c>
      <c r="D49" s="47">
        <v>-2.211415062478892</v>
      </c>
      <c r="E49" s="47">
        <v>-6.4367816091953927</v>
      </c>
      <c r="F49" s="47">
        <v>9.6474523385646549</v>
      </c>
      <c r="G49" s="47">
        <v>-5.7564387340328196</v>
      </c>
      <c r="H49" s="47">
        <v>9.2645898138260829</v>
      </c>
      <c r="I49" s="47">
        <v>3</v>
      </c>
      <c r="J49" s="47">
        <v>1.7000000000000028</v>
      </c>
      <c r="K49" s="47">
        <v>6.9781213274103209</v>
      </c>
      <c r="L49" s="47">
        <v>13.495749835997174</v>
      </c>
      <c r="M49" s="47">
        <v>1.0708996447365138</v>
      </c>
      <c r="N49" s="47">
        <v>-8.1818552419880461</v>
      </c>
      <c r="O49" s="47">
        <v>1.1978058369422229</v>
      </c>
      <c r="P49" s="47">
        <v>-22.868284383930224</v>
      </c>
      <c r="Q49" s="47">
        <v>10.241574652653242</v>
      </c>
      <c r="R49" s="47">
        <v>1.7760727479397502</v>
      </c>
      <c r="S49" s="47">
        <v>-0.53403830636599281</v>
      </c>
      <c r="T49" s="47">
        <v>2.7625609954635664</v>
      </c>
      <c r="U49" s="47">
        <v>5.3552782059569424</v>
      </c>
      <c r="V49" s="47">
        <v>-5.9477021237319789</v>
      </c>
      <c r="W49" s="47">
        <v>-1.6723361565015864</v>
      </c>
      <c r="X49" s="47">
        <v>-12.271242886187295</v>
      </c>
      <c r="Y49" s="47">
        <v>11.96155529691142</v>
      </c>
      <c r="Z49" s="47">
        <v>6.318186661271092</v>
      </c>
      <c r="AA49" s="47">
        <v>-4.3555380370516303</v>
      </c>
      <c r="AB49" s="47">
        <v>11.418939023807269</v>
      </c>
      <c r="AC49" s="47">
        <v>-8.370088428885964</v>
      </c>
    </row>
    <row r="50" spans="1:29" x14ac:dyDescent="0.25">
      <c r="A50" s="4" t="s">
        <v>54</v>
      </c>
      <c r="B50" s="47">
        <v>0.99703488029540766</v>
      </c>
      <c r="C50" s="47">
        <v>2.2809431234831798</v>
      </c>
      <c r="D50" s="47">
        <v>6.0492263364940513E-2</v>
      </c>
      <c r="E50" s="47">
        <v>-1.2065433254990463</v>
      </c>
      <c r="F50" s="47">
        <v>-2.6407574503218836</v>
      </c>
      <c r="G50" s="47">
        <v>0.89421477021994811</v>
      </c>
      <c r="H50" s="47">
        <v>-3.2748631122623362</v>
      </c>
      <c r="I50" s="47">
        <v>7.8891931563134676E-2</v>
      </c>
      <c r="J50" s="47">
        <v>1.0608910616656866</v>
      </c>
      <c r="K50" s="47">
        <v>-0.13200780297975623</v>
      </c>
      <c r="L50" s="47">
        <v>1.6395413929452811</v>
      </c>
      <c r="M50" s="47">
        <v>0.30365646830376303</v>
      </c>
      <c r="N50" s="47">
        <v>6.6582979563681199</v>
      </c>
      <c r="O50" s="47">
        <v>-1.384177140410138</v>
      </c>
      <c r="P50" s="47">
        <v>-1.2503532986285428</v>
      </c>
      <c r="Q50" s="47">
        <v>10.737027373061771</v>
      </c>
      <c r="R50" s="47">
        <v>-1.6667990121080409</v>
      </c>
      <c r="S50" s="47">
        <v>-2.3656356660278917</v>
      </c>
      <c r="T50" s="47">
        <v>-0.73706132100305766</v>
      </c>
      <c r="U50" s="47">
        <v>-0.24738308514464613</v>
      </c>
      <c r="V50" s="47">
        <v>0.2529801366163591</v>
      </c>
      <c r="W50" s="47">
        <v>-0.47371583200920586</v>
      </c>
      <c r="X50" s="47">
        <v>4.5683787977525832</v>
      </c>
      <c r="Y50" s="47">
        <v>-3.7297450076439773</v>
      </c>
      <c r="Z50" s="47">
        <v>0.15457003608174968</v>
      </c>
      <c r="AA50" s="47">
        <v>4.4929784543603191E-2</v>
      </c>
      <c r="AB50" s="47">
        <v>3.7533198234005098</v>
      </c>
      <c r="AC50" s="47">
        <v>-0.1687750479772987</v>
      </c>
    </row>
  </sheetData>
  <mergeCells count="1">
    <mergeCell ref="A33:B33"/>
  </mergeCells>
  <hyperlinks>
    <hyperlink ref="A33" location="OBSAH!A1" display="Zpět na Obsah" xr:uid="{0ECE25ED-37FC-428B-9920-D518A7B2BEAB}"/>
    <hyperlink ref="A33:B33" location="CONTENTS!A1" display="Back to Contents" xr:uid="{762D6918-D7BE-4A62-99C9-85F09EBD420B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874A-1151-4037-8CF4-A46B4D649C6A}">
  <sheetPr>
    <tabColor rgb="FF0070C0"/>
  </sheetPr>
  <dimension ref="A1"/>
  <sheetViews>
    <sheetView workbookViewId="0">
      <selection activeCell="H32" sqref="H32"/>
    </sheetView>
  </sheetViews>
  <sheetFormatPr defaultRowHeight="14.5" x14ac:dyDescent="0.35"/>
  <sheetData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757F3-618E-4083-AD64-0B2E33C1FDDC}">
  <sheetPr>
    <tabColor theme="0" tint="-0.34998626667073579"/>
  </sheetPr>
  <dimension ref="A1:K14"/>
  <sheetViews>
    <sheetView workbookViewId="0">
      <selection activeCell="A18" sqref="A18"/>
    </sheetView>
  </sheetViews>
  <sheetFormatPr defaultColWidth="8.90625" defaultRowHeight="11.5" x14ac:dyDescent="0.25"/>
  <cols>
    <col min="1" max="1" width="25.6328125" style="4" customWidth="1"/>
    <col min="2" max="6" width="13.81640625" style="4" customWidth="1"/>
    <col min="7" max="7" width="18.90625" style="4" customWidth="1"/>
    <col min="8" max="8" width="26" style="4" customWidth="1"/>
    <col min="9" max="9" width="31.36328125" style="4" customWidth="1"/>
    <col min="10" max="10" width="27.36328125" style="4" customWidth="1"/>
    <col min="11" max="11" width="29.54296875" style="4" customWidth="1"/>
    <col min="12" max="16384" width="8.90625" style="4"/>
  </cols>
  <sheetData>
    <row r="1" spans="1:11" x14ac:dyDescent="0.25">
      <c r="A1" s="4" t="s">
        <v>124</v>
      </c>
    </row>
    <row r="2" spans="1:11" x14ac:dyDescent="0.25">
      <c r="A2" s="60"/>
      <c r="B2" s="61" t="s">
        <v>56</v>
      </c>
      <c r="C2" s="62" t="s">
        <v>57</v>
      </c>
      <c r="D2" s="62" t="s">
        <v>58</v>
      </c>
      <c r="E2" s="62" t="s">
        <v>59</v>
      </c>
      <c r="F2" s="63" t="s">
        <v>60</v>
      </c>
      <c r="G2" s="10"/>
      <c r="H2" s="11"/>
      <c r="I2" s="11"/>
      <c r="J2" s="11"/>
      <c r="K2" s="11"/>
    </row>
    <row r="3" spans="1:11" ht="32" thickBot="1" x14ac:dyDescent="0.3">
      <c r="A3" s="64"/>
      <c r="B3" s="65" t="s">
        <v>134</v>
      </c>
      <c r="C3" s="66" t="s">
        <v>135</v>
      </c>
      <c r="D3" s="66" t="s">
        <v>136</v>
      </c>
      <c r="E3" s="66" t="s">
        <v>138</v>
      </c>
      <c r="F3" s="67" t="s">
        <v>137</v>
      </c>
      <c r="G3" s="12"/>
      <c r="H3" s="13"/>
      <c r="I3" s="14"/>
      <c r="J3" s="14"/>
      <c r="K3" s="15"/>
    </row>
    <row r="4" spans="1:11" ht="12" thickTop="1" x14ac:dyDescent="0.25">
      <c r="A4" s="68" t="s">
        <v>125</v>
      </c>
      <c r="B4" s="69"/>
      <c r="C4" s="70">
        <v>2874.8</v>
      </c>
      <c r="D4" s="71"/>
      <c r="E4" s="71"/>
      <c r="F4" s="72">
        <v>3030.183</v>
      </c>
      <c r="G4" s="12"/>
      <c r="H4" s="13"/>
      <c r="I4" s="16"/>
      <c r="J4" s="14"/>
      <c r="K4" s="14"/>
    </row>
    <row r="5" spans="1:11" ht="20" x14ac:dyDescent="0.25">
      <c r="A5" s="73" t="s">
        <v>126</v>
      </c>
      <c r="B5" s="74"/>
      <c r="C5" s="70">
        <v>1972</v>
      </c>
      <c r="D5" s="70">
        <v>2055.1</v>
      </c>
      <c r="E5" s="70"/>
      <c r="F5" s="75"/>
      <c r="G5" s="12"/>
      <c r="H5" s="14"/>
      <c r="I5" s="14"/>
      <c r="J5" s="9"/>
      <c r="K5" s="17"/>
    </row>
    <row r="6" spans="1:11" x14ac:dyDescent="0.25">
      <c r="A6" s="73" t="s">
        <v>127</v>
      </c>
      <c r="B6" s="76"/>
      <c r="C6" s="70">
        <v>1927.7</v>
      </c>
      <c r="D6" s="70">
        <v>1893</v>
      </c>
      <c r="E6" s="70">
        <v>2053.3000000000002</v>
      </c>
      <c r="F6" s="77">
        <v>1984.81</v>
      </c>
      <c r="G6" s="12"/>
      <c r="H6" s="14"/>
      <c r="I6" s="14"/>
      <c r="J6" s="17"/>
      <c r="K6" s="17"/>
    </row>
    <row r="7" spans="1:11" x14ac:dyDescent="0.25">
      <c r="A7" s="73" t="s">
        <v>128</v>
      </c>
      <c r="B7" s="76"/>
      <c r="C7" s="70"/>
      <c r="D7" s="70"/>
      <c r="E7" s="70">
        <v>205.95</v>
      </c>
      <c r="F7" s="77">
        <v>193.02</v>
      </c>
      <c r="G7" s="12"/>
      <c r="H7" s="14"/>
      <c r="I7" s="14"/>
      <c r="J7" s="17"/>
      <c r="K7" s="17"/>
    </row>
    <row r="8" spans="1:11" x14ac:dyDescent="0.25">
      <c r="A8" s="73" t="s">
        <v>129</v>
      </c>
      <c r="B8" s="76"/>
      <c r="C8" s="70"/>
      <c r="D8" s="70"/>
      <c r="E8" s="70">
        <v>149.90718334399998</v>
      </c>
      <c r="F8" s="77">
        <v>157.47790300609</v>
      </c>
      <c r="G8" s="12"/>
      <c r="H8" s="14"/>
      <c r="I8" s="14"/>
      <c r="J8" s="14"/>
      <c r="K8" s="14"/>
    </row>
    <row r="9" spans="1:11" x14ac:dyDescent="0.25">
      <c r="A9" s="73" t="s">
        <v>130</v>
      </c>
      <c r="B9" s="76"/>
      <c r="C9" s="70"/>
      <c r="D9" s="70"/>
      <c r="E9" s="70">
        <f>E6+E7-E8</f>
        <v>2109.3428166560002</v>
      </c>
      <c r="F9" s="72">
        <f t="shared" ref="F9" si="0">F6+F7-F8</f>
        <v>2020.35209699391</v>
      </c>
      <c r="G9" s="18"/>
      <c r="H9" s="13"/>
      <c r="I9" s="16"/>
      <c r="J9" s="14"/>
      <c r="K9" s="17"/>
    </row>
    <row r="10" spans="1:11" x14ac:dyDescent="0.25">
      <c r="A10" s="73" t="s">
        <v>131</v>
      </c>
      <c r="B10" s="76"/>
      <c r="C10" s="70">
        <v>6431</v>
      </c>
      <c r="D10" s="74">
        <v>6617</v>
      </c>
      <c r="E10" s="70"/>
      <c r="F10" s="74">
        <v>6785.8519999999999</v>
      </c>
      <c r="G10" s="18"/>
      <c r="H10" s="14"/>
      <c r="I10" s="16"/>
      <c r="J10" s="14"/>
      <c r="K10" s="19"/>
    </row>
    <row r="11" spans="1:11" x14ac:dyDescent="0.25">
      <c r="A11" s="78" t="s">
        <v>132</v>
      </c>
      <c r="B11" s="76"/>
      <c r="C11" s="79">
        <v>-5.6</v>
      </c>
      <c r="D11" s="79">
        <v>-3.1</v>
      </c>
      <c r="E11" s="70"/>
      <c r="F11" s="80">
        <v>-2.8</v>
      </c>
      <c r="G11" s="20"/>
      <c r="H11" s="14"/>
      <c r="I11" s="19"/>
      <c r="J11" s="14"/>
      <c r="K11" s="19"/>
    </row>
    <row r="12" spans="1:11" x14ac:dyDescent="0.25">
      <c r="A12" s="81" t="s">
        <v>133</v>
      </c>
      <c r="B12" s="82"/>
      <c r="C12" s="83">
        <v>1.8</v>
      </c>
      <c r="D12" s="83">
        <v>-0.4</v>
      </c>
      <c r="E12" s="84"/>
      <c r="F12" s="85">
        <v>0.2</v>
      </c>
    </row>
    <row r="13" spans="1:11" x14ac:dyDescent="0.25">
      <c r="A13" s="107"/>
      <c r="B13" s="108"/>
      <c r="C13" s="109"/>
      <c r="D13" s="109"/>
      <c r="E13" s="108"/>
      <c r="F13" s="109"/>
    </row>
    <row r="14" spans="1:11" x14ac:dyDescent="0.25">
      <c r="A14" s="154" t="s">
        <v>113</v>
      </c>
      <c r="B14" s="154"/>
    </row>
  </sheetData>
  <mergeCells count="1">
    <mergeCell ref="A14:B14"/>
  </mergeCells>
  <hyperlinks>
    <hyperlink ref="A14" location="OBSAH!A1" display="Zpět na Obsah" xr:uid="{604BFAC0-C01B-4339-AC1B-962BC76C7F1D}"/>
    <hyperlink ref="A14:B14" location="CONTENTS!A1" display="Back to Contents" xr:uid="{FC32B6B1-644F-46C4-BED7-4C9317903A5D}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DA558-3874-414E-8A8B-79E2C2E27520}">
  <sheetPr>
    <tabColor theme="0" tint="-0.34998626667073579"/>
  </sheetPr>
  <dimension ref="A1:P35"/>
  <sheetViews>
    <sheetView zoomScaleNormal="100" workbookViewId="0">
      <selection activeCell="D35" sqref="D35"/>
    </sheetView>
  </sheetViews>
  <sheetFormatPr defaultColWidth="8.90625" defaultRowHeight="11.5" x14ac:dyDescent="0.25"/>
  <cols>
    <col min="1" max="1" width="36.6328125" style="4" customWidth="1"/>
    <col min="2" max="16" width="6.6328125" style="4" customWidth="1"/>
    <col min="17" max="17" width="4.6328125" style="4" customWidth="1"/>
    <col min="18" max="16384" width="8.90625" style="4"/>
  </cols>
  <sheetData>
    <row r="1" spans="1:16" x14ac:dyDescent="0.25">
      <c r="A1" s="4" t="s">
        <v>144</v>
      </c>
    </row>
    <row r="2" spans="1:16" x14ac:dyDescent="0.25">
      <c r="A2" s="43"/>
      <c r="B2" s="52">
        <v>2013</v>
      </c>
      <c r="C2" s="52">
        <v>2014</v>
      </c>
      <c r="D2" s="52">
        <v>2015</v>
      </c>
      <c r="E2" s="52">
        <v>2016</v>
      </c>
      <c r="F2" s="52">
        <v>2017</v>
      </c>
      <c r="G2" s="52">
        <v>2018</v>
      </c>
      <c r="H2" s="52">
        <v>2019</v>
      </c>
      <c r="I2" s="52">
        <v>2020</v>
      </c>
      <c r="J2" s="52">
        <v>2021</v>
      </c>
      <c r="K2" s="52">
        <v>2022</v>
      </c>
      <c r="L2" s="52">
        <v>2023</v>
      </c>
      <c r="M2" s="52">
        <v>2024</v>
      </c>
      <c r="N2" s="52">
        <v>2025</v>
      </c>
      <c r="O2" s="52">
        <v>2026</v>
      </c>
      <c r="P2" s="52">
        <v>2027</v>
      </c>
    </row>
    <row r="3" spans="1:16" ht="23" x14ac:dyDescent="0.25">
      <c r="A3" s="42" t="s">
        <v>139</v>
      </c>
      <c r="B3" s="53">
        <v>-0.09</v>
      </c>
      <c r="C3" s="53">
        <v>-0.82</v>
      </c>
      <c r="D3" s="53">
        <v>-0.3</v>
      </c>
      <c r="E3" s="53">
        <v>0.87</v>
      </c>
      <c r="F3" s="53">
        <v>0.83</v>
      </c>
      <c r="G3" s="53">
        <v>0</v>
      </c>
      <c r="H3" s="53">
        <v>-1.01</v>
      </c>
      <c r="I3" s="53">
        <v>-2.59</v>
      </c>
      <c r="J3" s="53">
        <v>-3.46</v>
      </c>
      <c r="K3" s="53"/>
      <c r="L3" s="53"/>
      <c r="M3" s="53"/>
      <c r="N3" s="53"/>
      <c r="O3" s="53"/>
      <c r="P3" s="54"/>
    </row>
    <row r="4" spans="1:16" x14ac:dyDescent="0.25">
      <c r="A4" s="42" t="s">
        <v>140</v>
      </c>
      <c r="B4" s="53"/>
      <c r="C4" s="53"/>
      <c r="D4" s="53"/>
      <c r="E4" s="53"/>
      <c r="F4" s="53"/>
      <c r="G4" s="53"/>
      <c r="H4" s="53"/>
      <c r="I4" s="53"/>
      <c r="J4" s="53"/>
      <c r="K4" s="53">
        <v>-2.37</v>
      </c>
      <c r="L4" s="53">
        <v>-2.31</v>
      </c>
      <c r="M4" s="53"/>
      <c r="N4" s="53"/>
      <c r="O4" s="53"/>
      <c r="P4" s="54"/>
    </row>
    <row r="5" spans="1:16" x14ac:dyDescent="0.25">
      <c r="A5" s="136" t="s">
        <v>141</v>
      </c>
      <c r="B5" s="55"/>
      <c r="C5" s="56"/>
      <c r="D5" s="56"/>
      <c r="E5" s="56"/>
      <c r="F5" s="56"/>
      <c r="G5" s="55">
        <v>-1.5</v>
      </c>
      <c r="H5" s="55">
        <v>-1.25</v>
      </c>
      <c r="I5" s="55">
        <v>-1</v>
      </c>
      <c r="J5" s="55"/>
      <c r="K5" s="55"/>
      <c r="L5" s="55">
        <v>-1</v>
      </c>
      <c r="M5" s="55">
        <v>-1</v>
      </c>
      <c r="N5" s="55">
        <v>-1</v>
      </c>
      <c r="O5" s="55">
        <v>-1</v>
      </c>
      <c r="P5" s="55">
        <v>-1</v>
      </c>
    </row>
    <row r="6" spans="1:16" ht="23" x14ac:dyDescent="0.25">
      <c r="A6" s="136" t="s">
        <v>142</v>
      </c>
      <c r="B6" s="55"/>
      <c r="C6" s="55"/>
      <c r="D6" s="55"/>
      <c r="E6" s="55"/>
      <c r="F6" s="55"/>
      <c r="G6" s="55"/>
      <c r="H6" s="55"/>
      <c r="I6" s="55"/>
      <c r="J6" s="55"/>
      <c r="K6" s="55">
        <v>-5.6</v>
      </c>
      <c r="L6" s="55"/>
      <c r="M6" s="55"/>
      <c r="N6" s="55"/>
      <c r="O6" s="55"/>
      <c r="P6" s="55"/>
    </row>
    <row r="7" spans="1:16" ht="23" x14ac:dyDescent="0.25">
      <c r="A7" s="136" t="s">
        <v>143</v>
      </c>
      <c r="B7" s="55"/>
      <c r="C7" s="55"/>
      <c r="D7" s="55"/>
      <c r="E7" s="55"/>
      <c r="F7" s="55"/>
      <c r="G7" s="55"/>
      <c r="H7" s="55"/>
      <c r="I7" s="55"/>
      <c r="J7" s="55"/>
      <c r="K7" s="54"/>
      <c r="L7" s="55"/>
      <c r="M7" s="55">
        <v>-2.75</v>
      </c>
      <c r="N7" s="55">
        <v>-2.25</v>
      </c>
      <c r="O7" s="55">
        <v>-1.75</v>
      </c>
      <c r="P7" s="55">
        <v>-1.25</v>
      </c>
    </row>
    <row r="34" spans="1:2" x14ac:dyDescent="0.25">
      <c r="A34" s="154" t="s">
        <v>113</v>
      </c>
      <c r="B34" s="154"/>
    </row>
    <row r="35" spans="1:2" x14ac:dyDescent="0.25">
      <c r="A35" s="154"/>
      <c r="B35" s="154"/>
    </row>
  </sheetData>
  <mergeCells count="2">
    <mergeCell ref="A34:B34"/>
    <mergeCell ref="A35:B35"/>
  </mergeCells>
  <hyperlinks>
    <hyperlink ref="A34" location="OBSAH!A1" display="Zpět na Obsah" xr:uid="{723BD653-26E9-4CDF-9944-EC64B8614307}"/>
    <hyperlink ref="A34:B34" location="CONTENTS!A1" display="Back to Contents" xr:uid="{216313BD-494A-4766-8A00-6FD0D9C6FFC4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E7CA8-BE3E-43F9-B0A9-03A1D1D27EA1}">
  <sheetPr>
    <tabColor theme="0" tint="-0.34998626667073579"/>
  </sheetPr>
  <dimension ref="A1:M32"/>
  <sheetViews>
    <sheetView zoomScaleNormal="100" workbookViewId="0">
      <selection activeCell="N36" sqref="N36"/>
    </sheetView>
  </sheetViews>
  <sheetFormatPr defaultColWidth="8.6328125" defaultRowHeight="11.5" x14ac:dyDescent="0.25"/>
  <cols>
    <col min="1" max="1" width="15" style="4" customWidth="1"/>
    <col min="2" max="13" width="8.6328125" style="4"/>
    <col min="14" max="14" width="31.90625" style="4" bestFit="1" customWidth="1"/>
    <col min="15" max="16384" width="8.6328125" style="4"/>
  </cols>
  <sheetData>
    <row r="1" spans="1:13" x14ac:dyDescent="0.25">
      <c r="A1" s="4" t="s">
        <v>145</v>
      </c>
    </row>
    <row r="2" spans="1:13" x14ac:dyDescent="0.25">
      <c r="A2" s="21"/>
      <c r="B2" s="44">
        <v>2013</v>
      </c>
      <c r="C2" s="44">
        <v>2014</v>
      </c>
      <c r="D2" s="44">
        <v>2015</v>
      </c>
      <c r="E2" s="44">
        <v>2016</v>
      </c>
      <c r="F2" s="44">
        <v>2017</v>
      </c>
      <c r="G2" s="44">
        <v>2018</v>
      </c>
      <c r="H2" s="44">
        <v>2019</v>
      </c>
      <c r="I2" s="44">
        <v>2020</v>
      </c>
      <c r="J2" s="44">
        <v>2021</v>
      </c>
      <c r="K2" s="44">
        <v>2022</v>
      </c>
      <c r="L2" s="44">
        <v>2023</v>
      </c>
      <c r="M2" s="39"/>
    </row>
    <row r="3" spans="1:13" x14ac:dyDescent="0.25">
      <c r="A3" s="21" t="s">
        <v>146</v>
      </c>
      <c r="B3" s="22">
        <v>-1.28</v>
      </c>
      <c r="C3" s="22">
        <v>-2.08</v>
      </c>
      <c r="D3" s="22">
        <v>-0.64</v>
      </c>
      <c r="E3" s="22">
        <v>0.71</v>
      </c>
      <c r="F3" s="22">
        <v>1.5</v>
      </c>
      <c r="G3" s="22">
        <v>0.89</v>
      </c>
      <c r="H3" s="22">
        <v>0.28999999999999998</v>
      </c>
      <c r="I3" s="22">
        <v>-5.77</v>
      </c>
      <c r="J3" s="22">
        <v>-5.08</v>
      </c>
      <c r="K3" s="22">
        <v>-3.19</v>
      </c>
      <c r="L3" s="22">
        <v>-3.56</v>
      </c>
      <c r="M3" s="40"/>
    </row>
    <row r="4" spans="1:13" x14ac:dyDescent="0.25">
      <c r="A4" s="21" t="s">
        <v>147</v>
      </c>
      <c r="B4" s="22">
        <v>-0.09</v>
      </c>
      <c r="C4" s="22">
        <v>-0.82</v>
      </c>
      <c r="D4" s="22">
        <v>-0.3</v>
      </c>
      <c r="E4" s="22">
        <v>0.87</v>
      </c>
      <c r="F4" s="22">
        <v>0.83</v>
      </c>
      <c r="G4" s="22">
        <v>0</v>
      </c>
      <c r="H4" s="22">
        <v>-1.01</v>
      </c>
      <c r="I4" s="22">
        <v>-2.59</v>
      </c>
      <c r="J4" s="22">
        <v>-3.46</v>
      </c>
      <c r="K4" s="22">
        <v>-2.37</v>
      </c>
      <c r="L4" s="22">
        <v>-2.31</v>
      </c>
      <c r="M4" s="40"/>
    </row>
    <row r="5" spans="1:13" x14ac:dyDescent="0.25">
      <c r="A5" s="21" t="s">
        <v>148</v>
      </c>
      <c r="B5" s="22">
        <v>7.0000000000000007E-2</v>
      </c>
      <c r="C5" s="22">
        <v>-0.42</v>
      </c>
      <c r="D5" s="22">
        <v>-0.28000000000000003</v>
      </c>
      <c r="E5" s="22">
        <v>0.06</v>
      </c>
      <c r="F5" s="22">
        <v>0</v>
      </c>
      <c r="G5" s="22">
        <v>-0.08</v>
      </c>
      <c r="H5" s="22">
        <v>0</v>
      </c>
      <c r="I5" s="22">
        <v>-2.27</v>
      </c>
      <c r="J5" s="22">
        <v>-1.56</v>
      </c>
      <c r="K5" s="22">
        <v>-0.87</v>
      </c>
      <c r="L5" s="22">
        <v>-1.05</v>
      </c>
      <c r="M5" s="40"/>
    </row>
    <row r="6" spans="1:13" x14ac:dyDescent="0.25">
      <c r="A6" s="21" t="s">
        <v>149</v>
      </c>
      <c r="B6" s="22">
        <v>-1.27</v>
      </c>
      <c r="C6" s="22">
        <v>-0.84</v>
      </c>
      <c r="D6" s="22">
        <v>-0.06</v>
      </c>
      <c r="E6" s="22">
        <v>-0.22</v>
      </c>
      <c r="F6" s="22">
        <v>0.68</v>
      </c>
      <c r="G6" s="22">
        <v>0.97</v>
      </c>
      <c r="H6" s="22">
        <v>1.3</v>
      </c>
      <c r="I6" s="22">
        <v>-0.91</v>
      </c>
      <c r="J6" s="22">
        <v>-0.06</v>
      </c>
      <c r="K6" s="22">
        <v>0.06</v>
      </c>
      <c r="L6" s="22">
        <v>-0.2</v>
      </c>
      <c r="M6" s="40"/>
    </row>
    <row r="9" spans="1:13" x14ac:dyDescent="0.25">
      <c r="A9" s="59"/>
    </row>
    <row r="13" spans="1:13" x14ac:dyDescent="0.25">
      <c r="A13" s="38"/>
    </row>
    <row r="14" spans="1:13" x14ac:dyDescent="0.25">
      <c r="A14" s="38"/>
    </row>
    <row r="15" spans="1:13" x14ac:dyDescent="0.25">
      <c r="A15" s="38"/>
    </row>
    <row r="16" spans="1:13" x14ac:dyDescent="0.25">
      <c r="A16" s="38"/>
    </row>
    <row r="17" spans="1:2" x14ac:dyDescent="0.25">
      <c r="A17" s="38"/>
    </row>
    <row r="32" spans="1:2" x14ac:dyDescent="0.25">
      <c r="A32" s="154" t="s">
        <v>113</v>
      </c>
      <c r="B32" s="154"/>
    </row>
  </sheetData>
  <mergeCells count="1">
    <mergeCell ref="A32:B32"/>
  </mergeCells>
  <phoneticPr fontId="16" type="noConversion"/>
  <hyperlinks>
    <hyperlink ref="A32" location="OBSAH!A1" display="Zpět na Obsah" xr:uid="{9DD15246-1514-4CB8-8005-CE45E224FAC2}"/>
    <hyperlink ref="A32:B32" location="CONTENTS!A1" display="Back to Contents" xr:uid="{B3517CD2-48CA-48CD-997E-AF675126B7FA}"/>
  </hyperlink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97C4C24F3A3A4EABF87626FA75D9E4" ma:contentTypeVersion="17" ma:contentTypeDescription="Vytvoří nový dokument" ma:contentTypeScope="" ma:versionID="7c720f9403eac4b1e3d7e47171ae0304">
  <xsd:schema xmlns:xsd="http://www.w3.org/2001/XMLSchema" xmlns:xs="http://www.w3.org/2001/XMLSchema" xmlns:p="http://schemas.microsoft.com/office/2006/metadata/properties" xmlns:ns2="89b4086a-0d53-47ac-910c-840a5b10c85d" xmlns:ns3="90d52d28-043e-4442-b035-5463ef3585bc" targetNamespace="http://schemas.microsoft.com/office/2006/metadata/properties" ma:root="true" ma:fieldsID="418be8c25d0085088f7c0828cdc1518f" ns2:_="" ns3:_="">
    <xsd:import namespace="89b4086a-0d53-47ac-910c-840a5b10c85d"/>
    <xsd:import namespace="90d52d28-043e-4442-b035-5463ef358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b4086a-0d53-47ac-910c-840a5b10c8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44bc8ca8-2ac0-42bc-83ca-496132f894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52d28-043e-4442-b035-5463ef358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541ae02-8940-4de2-bb02-cc7aa1fe79bd}" ma:internalName="TaxCatchAll" ma:showField="CatchAllData" ma:web="90d52d28-043e-4442-b035-5463ef358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b4086a-0d53-47ac-910c-840a5b10c85d">
      <Terms xmlns="http://schemas.microsoft.com/office/infopath/2007/PartnerControls"/>
    </lcf76f155ced4ddcb4097134ff3c332f>
    <TaxCatchAll xmlns="90d52d28-043e-4442-b035-5463ef3585bc" xsi:nil="true"/>
  </documentManagement>
</p:properties>
</file>

<file path=customXml/itemProps1.xml><?xml version="1.0" encoding="utf-8"?>
<ds:datastoreItem xmlns:ds="http://schemas.openxmlformats.org/officeDocument/2006/customXml" ds:itemID="{73F85343-818B-46D6-86BE-27D5E248F9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b4086a-0d53-47ac-910c-840a5b10c85d"/>
    <ds:schemaRef ds:uri="90d52d28-043e-4442-b035-5463ef358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DC8878-EA7C-4D98-BE93-DAAFD9906D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66F7C9-3C70-413F-A376-46C9EAA69606}">
  <ds:schemaRefs>
    <ds:schemaRef ds:uri="http://schemas.microsoft.com/office/2006/metadata/properties"/>
    <ds:schemaRef ds:uri="http://schemas.microsoft.com/office/infopath/2007/PartnerControls"/>
    <ds:schemaRef ds:uri="89b4086a-0d53-47ac-910c-840a5b10c85d"/>
    <ds:schemaRef ds:uri="90d52d28-043e-4442-b035-5463ef3585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CONTENTS</vt:lpstr>
      <vt:lpstr>SECTION 2</vt:lpstr>
      <vt:lpstr>C 1</vt:lpstr>
      <vt:lpstr>C B2.1</vt:lpstr>
      <vt:lpstr>C B2.2</vt:lpstr>
      <vt:lpstr>SECTION 3</vt:lpstr>
      <vt:lpstr>T 1</vt:lpstr>
      <vt:lpstr>C 2</vt:lpstr>
      <vt:lpstr>C 3</vt:lpstr>
      <vt:lpstr>SECTION 4</vt:lpstr>
      <vt:lpstr>T 2</vt:lpstr>
      <vt:lpstr>T 3</vt:lpstr>
      <vt:lpstr>C 4</vt:lpstr>
      <vt:lpstr>C 5</vt:lpstr>
      <vt:lpstr>T 4</vt:lpstr>
      <vt:lpstr>C 6</vt:lpstr>
      <vt:lpstr>C 7</vt:lpstr>
      <vt:lpstr>C B5.1</vt:lpstr>
      <vt:lpstr>T B5.1</vt:lpstr>
      <vt:lpstr>C B5.2</vt:lpstr>
      <vt:lpstr>C B5.3</vt:lpstr>
      <vt:lpstr>C B5.4</vt:lpstr>
      <vt:lpstr>C B5.5</vt:lpstr>
      <vt:lpstr>CONTENTS!_Toc52544076</vt:lpstr>
      <vt:lpstr>CONTENTS!_Toc52544077</vt:lpstr>
      <vt:lpstr>CONTENTS!_Toc52544078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2024-01-02T20:17:30Z</dcterms:created>
  <dcterms:modified xsi:type="dcterms:W3CDTF">2024-01-03T13:44:52Z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0x0101002A97C4C24F3A3A4EABF87626FA75D9E4</vt:lpwstr>
  </property>
</Properties>
</file>